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K23" i="1" l="1"/>
  <c r="M23" i="1"/>
  <c r="L23" i="1"/>
  <c r="I23" i="1"/>
  <c r="M15" i="1"/>
  <c r="K15" i="1"/>
  <c r="L15" i="1"/>
  <c r="I15" i="1"/>
  <c r="M7" i="1"/>
  <c r="L7" i="1"/>
  <c r="K7" i="1"/>
  <c r="I7" i="1"/>
  <c r="I19" i="1" l="1"/>
  <c r="I18" i="1"/>
  <c r="I17" i="1"/>
  <c r="I16" i="1"/>
  <c r="I14" i="1"/>
  <c r="I13" i="1"/>
  <c r="M12" i="1"/>
  <c r="J12" i="1"/>
  <c r="I12" i="1"/>
  <c r="L12" i="1" s="1"/>
  <c r="K12" i="1" l="1"/>
  <c r="M6" i="1"/>
  <c r="M8" i="1"/>
  <c r="M9" i="1"/>
  <c r="M10" i="1"/>
  <c r="M11" i="1"/>
  <c r="M13" i="1"/>
  <c r="M14" i="1"/>
  <c r="M16" i="1"/>
  <c r="M17" i="1"/>
  <c r="M18" i="1"/>
  <c r="M19" i="1"/>
  <c r="M20" i="1"/>
  <c r="M21" i="1"/>
  <c r="M22" i="1"/>
  <c r="M24" i="1"/>
  <c r="M25" i="1"/>
  <c r="M26" i="1"/>
  <c r="M27" i="1"/>
  <c r="M5" i="1"/>
  <c r="L13" i="1" l="1"/>
  <c r="L14" i="1"/>
  <c r="L16" i="1"/>
  <c r="L17" i="1"/>
  <c r="L18" i="1"/>
  <c r="L19" i="1"/>
  <c r="K13" i="1"/>
  <c r="K14" i="1"/>
  <c r="K16" i="1"/>
  <c r="K17" i="1"/>
  <c r="K18" i="1"/>
  <c r="K19" i="1"/>
  <c r="J4" i="1"/>
  <c r="M4" i="1" s="1"/>
  <c r="I5" i="1"/>
  <c r="L5" i="1" s="1"/>
  <c r="I6" i="1"/>
  <c r="K6" i="1" s="1"/>
  <c r="I8" i="1"/>
  <c r="L8" i="1" s="1"/>
  <c r="I9" i="1"/>
  <c r="L9" i="1" s="1"/>
  <c r="I10" i="1"/>
  <c r="L10" i="1" s="1"/>
  <c r="I11" i="1"/>
  <c r="L11" i="1" s="1"/>
  <c r="I4" i="1"/>
  <c r="K4" i="1" l="1"/>
  <c r="L4" i="1"/>
  <c r="K11" i="1"/>
  <c r="K8" i="1"/>
  <c r="K10" i="1"/>
  <c r="K9" i="1"/>
  <c r="L6" i="1"/>
  <c r="K5" i="1"/>
  <c r="I21" i="1"/>
  <c r="I22" i="1"/>
  <c r="I24" i="1"/>
  <c r="I25" i="1"/>
  <c r="I26" i="1"/>
  <c r="I27" i="1"/>
  <c r="I20" i="1"/>
  <c r="L27" i="1" l="1"/>
  <c r="K27" i="1"/>
  <c r="L25" i="1"/>
  <c r="K25" i="1"/>
  <c r="L22" i="1"/>
  <c r="K22" i="1"/>
  <c r="L20" i="1"/>
  <c r="K20" i="1"/>
  <c r="K26" i="1"/>
  <c r="L26" i="1"/>
  <c r="L24" i="1"/>
  <c r="K24" i="1"/>
  <c r="K21" i="1"/>
  <c r="L21" i="1"/>
</calcChain>
</file>

<file path=xl/sharedStrings.xml><?xml version="1.0" encoding="utf-8"?>
<sst xmlns="http://schemas.openxmlformats.org/spreadsheetml/2006/main" count="39" uniqueCount="29">
  <si>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</si>
  <si>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</si>
  <si>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</si>
  <si>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</si>
  <si>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Размер на  отчисленията по чл.60 (лв/тон)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</si>
  <si>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</si>
  <si>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</si>
  <si>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</si>
  <si>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</si>
  <si>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</si>
  <si>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</si>
  <si>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</si>
  <si>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</si>
  <si>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</si>
  <si>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</si>
  <si>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</si>
  <si>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</si>
  <si>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</si>
  <si>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</si>
  <si>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</si>
  <si>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Регионално депо за неопасни отпадъци</t>
  </si>
  <si>
    <t>Созопол</t>
  </si>
  <si>
    <t>Приморско</t>
  </si>
  <si>
    <t>Царево</t>
  </si>
  <si>
    <t>Количества депонирани отпадъци и заплатени отчисления за депониране, съгласно чл.60 и чл.64 от ЗУО на Регионално депо Созопол по общини</t>
  </si>
  <si>
    <t>Iтр.2019</t>
  </si>
  <si>
    <t>IIтр.2019</t>
  </si>
  <si>
    <t>IIIтр.2019</t>
  </si>
  <si>
    <t>IVтр.2019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</si>
</sst>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лв.-402]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0" xfId="0" applyNumberFormat="1" applyFont="1" applyFill="1" applyAlignment="1"/>
    <xf numFmtId="0" fontId="2" fillId="2" borderId="0" xfId="0" applyFont="1" applyFill="1" applyAlignment="1"/>
    <xf numFmtId="164" fontId="4" fillId="2" borderId="7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0" xfId="0" applyFont="1" applyFill="1" applyAlignment="1"/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9" xfId="0" applyFont="1" applyFill="1" applyBorder="1" applyAlignment="1"/>
    <xf numFmtId="0" fontId="4" fillId="2" borderId="7" xfId="0" applyFont="1" applyFill="1" applyBorder="1" applyAlignment="1">
      <alignment vertical="center"/>
    </xf>
    <xf numFmtId="2" fontId="4" fillId="2" borderId="7" xfId="0" applyNumberFormat="1" applyFont="1" applyFill="1" applyBorder="1" applyAlignment="1"/>
    <xf numFmtId="2" fontId="4" fillId="2" borderId="8" xfId="0" applyNumberFormat="1" applyFont="1" applyFill="1" applyBorder="1" applyAlignment="1"/>
    <xf numFmtId="2" fontId="4" fillId="2" borderId="2" xfId="0" applyNumberFormat="1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2" fontId="4" fillId="2" borderId="10" xfId="0" applyNumberFormat="1" applyFont="1" applyFill="1" applyBorder="1" applyAlignment="1"/>
    <xf numFmtId="2" fontId="4" fillId="2" borderId="11" xfId="0" applyNumberFormat="1" applyFont="1" applyFill="1" applyBorder="1" applyAlignment="1"/>
    <xf numFmtId="2" fontId="4" fillId="2" borderId="7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2" fontId="1" fillId="2" borderId="15" xfId="0" applyNumberFormat="1" applyFont="1" applyFill="1" applyBorder="1"/>
    <xf numFmtId="164" fontId="4" fillId="2" borderId="16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18" xfId="0" applyFont="1" applyFill="1" applyBorder="1" applyAlignment="1"/>
    <xf numFmtId="2" fontId="2" fillId="2" borderId="16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/>
    <xf numFmtId="2" fontId="2" fillId="2" borderId="8" xfId="0" applyNumberFormat="1" applyFont="1" applyFill="1" applyBorder="1" applyAlignment="1"/>
    <xf numFmtId="164" fontId="4" fillId="2" borderId="19" xfId="0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/>
    <xf numFmtId="2" fontId="2" fillId="2" borderId="18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4" zoomScale="136" zoomScaleNormal="136" workbookViewId="0">
      <selection activeCell="H8" sqref="H8"/>
    </sheetView>
  </sheetViews>
  <sheetFormatPr defaultRowHeight="12.75" x14ac:dyDescent="0.2"/>
  <cols>
    <col min="1" max="4" width="9.140625" style="1"/>
    <col min="5" max="5" width="10" style="1" customWidth="1"/>
    <col min="6" max="6" width="9.140625" style="1"/>
    <col min="7" max="7" width="12.28515625" style="1" customWidth="1"/>
    <col min="8" max="8" width="14.140625" style="1" customWidth="1"/>
    <col min="9" max="9" width="12.42578125" style="1" customWidth="1"/>
    <col min="10" max="10" width="16.42578125" style="1" customWidth="1"/>
    <col min="11" max="11" width="15.7109375" style="1" customWidth="1"/>
    <col min="12" max="12" width="12.85546875" style="1" customWidth="1"/>
    <col min="13" max="13" width="14.7109375" style="1" customWidth="1"/>
    <col min="14" max="15" width="9.140625" style="1"/>
    <col min="16" max="16" width="10.42578125" style="1" bestFit="1" customWidth="1"/>
    <col min="17" max="17" width="9.140625" style="1"/>
    <col min="18" max="19" width="9.42578125" style="1" bestFit="1" customWidth="1"/>
    <col min="20" max="16384" width="9.140625" style="1"/>
  </cols>
  <sheetData>
    <row r="1" spans="1:19" x14ac:dyDescent="0.2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9" ht="41.25" customHeight="1" x14ac:dyDescent="0.2">
      <c r="A2" s="79" t="s">
        <v>0</v>
      </c>
      <c r="B2" s="79" t="s">
        <v>1</v>
      </c>
      <c r="C2" s="53" t="s">
        <v>2</v>
      </c>
      <c r="D2" s="81" t="s">
        <v>3</v>
      </c>
      <c r="E2" s="82"/>
      <c r="F2" s="52" t="s">
        <v>4</v>
      </c>
      <c r="G2" s="83" t="s">
        <v>5</v>
      </c>
      <c r="H2" s="84"/>
      <c r="I2" s="52" t="s">
        <v>6</v>
      </c>
      <c r="J2" s="52" t="s">
        <v>7</v>
      </c>
      <c r="K2" s="53" t="s">
        <v>8</v>
      </c>
      <c r="L2" s="52" t="s">
        <v>9</v>
      </c>
      <c r="M2" s="52" t="s">
        <v>10</v>
      </c>
      <c r="N2" s="52" t="s">
        <v>11</v>
      </c>
      <c r="O2" s="52" t="s">
        <v>12</v>
      </c>
      <c r="P2" s="53" t="s">
        <v>18</v>
      </c>
      <c r="Q2" s="52" t="s">
        <v>13</v>
      </c>
      <c r="R2" s="52" t="s">
        <v>14</v>
      </c>
    </row>
    <row r="3" spans="1:19" ht="169.5" customHeight="1" thickBot="1" x14ac:dyDescent="0.25">
      <c r="A3" s="80"/>
      <c r="B3" s="80"/>
      <c r="C3" s="77"/>
      <c r="D3" s="51" t="s">
        <v>19</v>
      </c>
      <c r="E3" s="51" t="s">
        <v>15</v>
      </c>
      <c r="F3" s="53"/>
      <c r="G3" s="51" t="s">
        <v>16</v>
      </c>
      <c r="H3" s="51" t="s">
        <v>17</v>
      </c>
      <c r="I3" s="53"/>
      <c r="J3" s="53"/>
      <c r="K3" s="77"/>
      <c r="L3" s="53"/>
      <c r="M3" s="53"/>
      <c r="N3" s="53"/>
      <c r="O3" s="53"/>
      <c r="P3" s="77"/>
      <c r="Q3" s="53"/>
      <c r="R3" s="53"/>
    </row>
    <row r="4" spans="1:19" s="17" customFormat="1" ht="12.95" customHeight="1" x14ac:dyDescent="0.2">
      <c r="A4" s="58">
        <v>1</v>
      </c>
      <c r="B4" s="61" t="s">
        <v>20</v>
      </c>
      <c r="C4" s="61" t="s">
        <v>21</v>
      </c>
      <c r="D4" s="25">
        <v>2015</v>
      </c>
      <c r="E4" s="30">
        <v>10619.8</v>
      </c>
      <c r="F4" s="13">
        <v>2.42</v>
      </c>
      <c r="G4" s="13">
        <v>5097.5</v>
      </c>
      <c r="H4" s="13">
        <v>0</v>
      </c>
      <c r="I4" s="13">
        <f>E4*F4</f>
        <v>25699.915999999997</v>
      </c>
      <c r="J4" s="13">
        <f>E4*28</f>
        <v>297354.39999999997</v>
      </c>
      <c r="K4" s="13">
        <f>I4+J4</f>
        <v>323054.31599999999</v>
      </c>
      <c r="L4" s="13">
        <f>I4-G4</f>
        <v>20602.415999999997</v>
      </c>
      <c r="M4" s="13">
        <f>J4-H4</f>
        <v>297354.39999999997</v>
      </c>
      <c r="N4" s="14"/>
      <c r="O4" s="14"/>
      <c r="P4" s="14"/>
      <c r="Q4" s="15"/>
      <c r="R4" s="16"/>
    </row>
    <row r="5" spans="1:19" s="17" customFormat="1" ht="12.95" customHeight="1" x14ac:dyDescent="0.2">
      <c r="A5" s="59"/>
      <c r="B5" s="62"/>
      <c r="C5" s="62"/>
      <c r="D5" s="26">
        <v>2016</v>
      </c>
      <c r="E5" s="7">
        <v>11570.09</v>
      </c>
      <c r="F5" s="3">
        <v>2.42</v>
      </c>
      <c r="G5" s="3">
        <v>5553.64</v>
      </c>
      <c r="H5" s="3">
        <v>0</v>
      </c>
      <c r="I5" s="3">
        <f t="shared" ref="I5:I19" si="0">E5*F5</f>
        <v>27999.6178</v>
      </c>
      <c r="J5" s="3">
        <v>331564.84000000003</v>
      </c>
      <c r="K5" s="3">
        <f t="shared" ref="K5:K27" si="1">I5+J5</f>
        <v>359564.45780000003</v>
      </c>
      <c r="L5" s="3">
        <f t="shared" ref="L5:L27" si="2">I5-G5</f>
        <v>22445.977800000001</v>
      </c>
      <c r="M5" s="3">
        <f>J5-H5</f>
        <v>331564.84000000003</v>
      </c>
      <c r="N5" s="18"/>
      <c r="O5" s="18"/>
      <c r="P5" s="7"/>
      <c r="Q5" s="19"/>
      <c r="R5" s="20"/>
    </row>
    <row r="6" spans="1:19" s="17" customFormat="1" ht="12.95" customHeight="1" x14ac:dyDescent="0.2">
      <c r="A6" s="59"/>
      <c r="B6" s="62"/>
      <c r="C6" s="62"/>
      <c r="D6" s="26">
        <v>2017</v>
      </c>
      <c r="E6" s="7">
        <v>20393.66</v>
      </c>
      <c r="F6" s="3">
        <v>2.42</v>
      </c>
      <c r="G6" s="3">
        <v>9788.9500000000007</v>
      </c>
      <c r="H6" s="3">
        <v>0</v>
      </c>
      <c r="I6" s="3">
        <f t="shared" si="0"/>
        <v>49352.657200000001</v>
      </c>
      <c r="J6" s="3">
        <v>684507.64</v>
      </c>
      <c r="K6" s="3">
        <f t="shared" si="1"/>
        <v>733860.29720000003</v>
      </c>
      <c r="L6" s="3">
        <f t="shared" si="2"/>
        <v>39563.707200000004</v>
      </c>
      <c r="M6" s="3">
        <f t="shared" ref="M6:M27" si="3">J6-H6</f>
        <v>684507.64</v>
      </c>
      <c r="N6" s="18"/>
      <c r="O6" s="18"/>
      <c r="P6" s="7"/>
      <c r="Q6" s="19"/>
      <c r="R6" s="20"/>
    </row>
    <row r="7" spans="1:19" s="17" customFormat="1" ht="12.95" customHeight="1" x14ac:dyDescent="0.2">
      <c r="A7" s="59"/>
      <c r="B7" s="62"/>
      <c r="C7" s="62"/>
      <c r="D7" s="26">
        <v>2018</v>
      </c>
      <c r="E7" s="7">
        <v>32237.74</v>
      </c>
      <c r="F7" s="3">
        <v>2.42</v>
      </c>
      <c r="G7" s="3">
        <v>15474.11</v>
      </c>
      <c r="H7" s="3">
        <v>0</v>
      </c>
      <c r="I7" s="3">
        <f t="shared" si="0"/>
        <v>78015.330799999996</v>
      </c>
      <c r="J7" s="3">
        <v>1217491.24</v>
      </c>
      <c r="K7" s="3">
        <f t="shared" si="1"/>
        <v>1295506.5707999999</v>
      </c>
      <c r="L7" s="3">
        <f t="shared" si="2"/>
        <v>62541.220799999996</v>
      </c>
      <c r="M7" s="3">
        <f>J7-H7</f>
        <v>1217491.24</v>
      </c>
      <c r="N7" s="18"/>
      <c r="O7" s="18"/>
      <c r="P7" s="7"/>
      <c r="Q7" s="19"/>
      <c r="R7" s="20"/>
    </row>
    <row r="8" spans="1:19" s="17" customFormat="1" ht="12.95" customHeight="1" x14ac:dyDescent="0.2">
      <c r="A8" s="59"/>
      <c r="B8" s="62"/>
      <c r="C8" s="62"/>
      <c r="D8" s="26" t="s">
        <v>25</v>
      </c>
      <c r="E8" s="7">
        <v>33827.5</v>
      </c>
      <c r="F8" s="3">
        <v>2.42</v>
      </c>
      <c r="G8" s="3">
        <v>16237.19</v>
      </c>
      <c r="H8" s="3">
        <v>0</v>
      </c>
      <c r="I8" s="3">
        <f t="shared" si="0"/>
        <v>81862.55</v>
      </c>
      <c r="J8" s="3">
        <v>1308107.56</v>
      </c>
      <c r="K8" s="3">
        <f t="shared" si="1"/>
        <v>1389970.11</v>
      </c>
      <c r="L8" s="3">
        <f t="shared" si="2"/>
        <v>65625.36</v>
      </c>
      <c r="M8" s="3">
        <f t="shared" si="3"/>
        <v>1308107.56</v>
      </c>
      <c r="N8" s="18"/>
      <c r="O8" s="18"/>
      <c r="P8" s="18"/>
      <c r="Q8" s="19"/>
      <c r="R8" s="20"/>
    </row>
    <row r="9" spans="1:19" s="17" customFormat="1" ht="12.95" customHeight="1" x14ac:dyDescent="0.2">
      <c r="A9" s="59"/>
      <c r="B9" s="62"/>
      <c r="C9" s="62"/>
      <c r="D9" s="26" t="s">
        <v>26</v>
      </c>
      <c r="E9" s="7">
        <v>36974.5</v>
      </c>
      <c r="F9" s="3">
        <v>2.42</v>
      </c>
      <c r="G9" s="3">
        <v>17764.11</v>
      </c>
      <c r="H9" s="3">
        <v>150000</v>
      </c>
      <c r="I9" s="3">
        <f t="shared" si="0"/>
        <v>89478.29</v>
      </c>
      <c r="J9" s="3">
        <v>1487486.56</v>
      </c>
      <c r="K9" s="3">
        <f t="shared" si="1"/>
        <v>1576964.85</v>
      </c>
      <c r="L9" s="3">
        <f t="shared" si="2"/>
        <v>71714.179999999993</v>
      </c>
      <c r="M9" s="3">
        <f t="shared" si="3"/>
        <v>1337486.56</v>
      </c>
      <c r="N9" s="18"/>
      <c r="O9" s="18"/>
      <c r="P9" s="18"/>
      <c r="Q9" s="19"/>
      <c r="R9" s="20"/>
    </row>
    <row r="10" spans="1:19" s="17" customFormat="1" ht="12.95" customHeight="1" x14ac:dyDescent="0.2">
      <c r="A10" s="59"/>
      <c r="B10" s="62"/>
      <c r="C10" s="62"/>
      <c r="D10" s="26" t="s">
        <v>27</v>
      </c>
      <c r="E10" s="7">
        <v>42581.36</v>
      </c>
      <c r="F10" s="3">
        <v>2.42</v>
      </c>
      <c r="G10" s="3">
        <v>20114.29</v>
      </c>
      <c r="H10" s="3">
        <v>250000</v>
      </c>
      <c r="I10" s="3">
        <f t="shared" si="0"/>
        <v>103046.8912</v>
      </c>
      <c r="J10" s="3">
        <v>1807077.58</v>
      </c>
      <c r="K10" s="3">
        <f t="shared" si="1"/>
        <v>1910124.4712</v>
      </c>
      <c r="L10" s="3">
        <f t="shared" si="2"/>
        <v>82932.601200000005</v>
      </c>
      <c r="M10" s="3">
        <f t="shared" si="3"/>
        <v>1557077.58</v>
      </c>
      <c r="N10" s="18"/>
      <c r="O10" s="18"/>
      <c r="P10" s="18"/>
      <c r="Q10" s="19"/>
      <c r="R10" s="20"/>
    </row>
    <row r="11" spans="1:19" s="12" customFormat="1" ht="12.95" customHeight="1" thickBot="1" x14ac:dyDescent="0.25">
      <c r="A11" s="60"/>
      <c r="B11" s="63"/>
      <c r="C11" s="63"/>
      <c r="D11" s="38" t="s">
        <v>28</v>
      </c>
      <c r="E11" s="39"/>
      <c r="F11" s="37">
        <v>2.42</v>
      </c>
      <c r="G11" s="37"/>
      <c r="H11" s="37">
        <v>0</v>
      </c>
      <c r="I11" s="37">
        <f t="shared" si="0"/>
        <v>0</v>
      </c>
      <c r="J11" s="37"/>
      <c r="K11" s="37">
        <f t="shared" si="1"/>
        <v>0</v>
      </c>
      <c r="L11" s="37">
        <f t="shared" si="2"/>
        <v>0</v>
      </c>
      <c r="M11" s="37">
        <f t="shared" si="3"/>
        <v>0</v>
      </c>
      <c r="N11" s="40"/>
      <c r="O11" s="40"/>
      <c r="P11" s="40"/>
      <c r="Q11" s="41"/>
      <c r="R11" s="42"/>
    </row>
    <row r="12" spans="1:19" s="12" customFormat="1" ht="12.95" customHeight="1" x14ac:dyDescent="0.2">
      <c r="A12" s="64">
        <v>2</v>
      </c>
      <c r="B12" s="61" t="s">
        <v>20</v>
      </c>
      <c r="C12" s="67" t="s">
        <v>22</v>
      </c>
      <c r="D12" s="25">
        <v>2015</v>
      </c>
      <c r="E12" s="32">
        <v>5948</v>
      </c>
      <c r="F12" s="13">
        <v>2.42</v>
      </c>
      <c r="G12" s="33">
        <v>1907.41</v>
      </c>
      <c r="H12" s="34">
        <v>150071.25</v>
      </c>
      <c r="I12" s="13">
        <f t="shared" si="0"/>
        <v>14394.16</v>
      </c>
      <c r="J12" s="33">
        <f>E12*28</f>
        <v>166544</v>
      </c>
      <c r="K12" s="13">
        <f t="shared" si="1"/>
        <v>180938.16</v>
      </c>
      <c r="L12" s="34">
        <f t="shared" si="2"/>
        <v>12486.75</v>
      </c>
      <c r="M12" s="13">
        <f t="shared" si="3"/>
        <v>16472.75</v>
      </c>
      <c r="N12" s="43"/>
      <c r="O12" s="44"/>
      <c r="P12" s="44"/>
      <c r="Q12" s="45"/>
      <c r="R12" s="46"/>
      <c r="S12" s="11"/>
    </row>
    <row r="13" spans="1:19" s="12" customFormat="1" ht="12.95" customHeight="1" x14ac:dyDescent="0.2">
      <c r="A13" s="65"/>
      <c r="B13" s="62"/>
      <c r="C13" s="68"/>
      <c r="D13" s="26">
        <v>2016</v>
      </c>
      <c r="E13" s="7">
        <v>12279.91</v>
      </c>
      <c r="F13" s="3">
        <v>2.42</v>
      </c>
      <c r="G13" s="3">
        <v>4946.72</v>
      </c>
      <c r="H13" s="3">
        <v>378020.01</v>
      </c>
      <c r="I13" s="3">
        <f t="shared" si="0"/>
        <v>29717.3822</v>
      </c>
      <c r="J13" s="3">
        <v>394492.76</v>
      </c>
      <c r="K13" s="3">
        <f t="shared" si="1"/>
        <v>424210.1422</v>
      </c>
      <c r="L13" s="35">
        <f t="shared" si="2"/>
        <v>24770.662199999999</v>
      </c>
      <c r="M13" s="3">
        <f t="shared" si="3"/>
        <v>16472.75</v>
      </c>
      <c r="N13" s="36"/>
      <c r="O13" s="8"/>
      <c r="P13" s="8"/>
      <c r="Q13" s="9"/>
      <c r="R13" s="10"/>
      <c r="S13" s="11"/>
    </row>
    <row r="14" spans="1:19" s="12" customFormat="1" ht="12.95" customHeight="1" x14ac:dyDescent="0.2">
      <c r="A14" s="65"/>
      <c r="B14" s="62"/>
      <c r="C14" s="68"/>
      <c r="D14" s="26">
        <v>2017</v>
      </c>
      <c r="E14" s="7">
        <v>19110.919999999998</v>
      </c>
      <c r="F14" s="3">
        <v>2.42</v>
      </c>
      <c r="G14" s="3">
        <v>8225.6</v>
      </c>
      <c r="H14" s="3">
        <v>651260.41</v>
      </c>
      <c r="I14" s="3">
        <f t="shared" si="0"/>
        <v>46248.426399999997</v>
      </c>
      <c r="J14" s="3">
        <v>667733.16</v>
      </c>
      <c r="K14" s="3">
        <f t="shared" si="1"/>
        <v>713981.58640000003</v>
      </c>
      <c r="L14" s="35">
        <f t="shared" si="2"/>
        <v>38022.826399999998</v>
      </c>
      <c r="M14" s="3">
        <f t="shared" si="3"/>
        <v>16472.75</v>
      </c>
      <c r="N14" s="36"/>
      <c r="O14" s="8"/>
      <c r="P14" s="8"/>
      <c r="Q14" s="9"/>
      <c r="R14" s="10"/>
      <c r="S14" s="11"/>
    </row>
    <row r="15" spans="1:19" s="12" customFormat="1" ht="12.95" customHeight="1" x14ac:dyDescent="0.2">
      <c r="A15" s="65"/>
      <c r="B15" s="62"/>
      <c r="C15" s="68"/>
      <c r="D15" s="26">
        <v>2018</v>
      </c>
      <c r="E15" s="7">
        <v>25701.24</v>
      </c>
      <c r="F15" s="3">
        <v>2.42</v>
      </c>
      <c r="G15" s="3">
        <v>11388.87</v>
      </c>
      <c r="H15" s="3">
        <v>947815.81</v>
      </c>
      <c r="I15" s="3">
        <f t="shared" si="0"/>
        <v>62197.000800000002</v>
      </c>
      <c r="J15" s="3">
        <v>964297.56</v>
      </c>
      <c r="K15" s="3">
        <f t="shared" si="1"/>
        <v>1026494.5608000001</v>
      </c>
      <c r="L15" s="35">
        <f t="shared" si="2"/>
        <v>50808.130799999999</v>
      </c>
      <c r="M15" s="3">
        <f t="shared" si="3"/>
        <v>16481.75</v>
      </c>
      <c r="N15" s="36"/>
      <c r="O15" s="8"/>
      <c r="P15" s="8"/>
      <c r="Q15" s="9"/>
      <c r="R15" s="10"/>
      <c r="S15" s="11"/>
    </row>
    <row r="16" spans="1:19" s="12" customFormat="1" ht="12.95" customHeight="1" x14ac:dyDescent="0.2">
      <c r="A16" s="65"/>
      <c r="B16" s="62"/>
      <c r="C16" s="68"/>
      <c r="D16" s="26" t="s">
        <v>25</v>
      </c>
      <c r="E16" s="7">
        <v>26359.759999999998</v>
      </c>
      <c r="F16" s="3">
        <v>2.42</v>
      </c>
      <c r="G16" s="3">
        <v>11704.96</v>
      </c>
      <c r="H16" s="3">
        <v>985351.45</v>
      </c>
      <c r="I16" s="3">
        <f t="shared" si="0"/>
        <v>63790.619199999994</v>
      </c>
      <c r="J16" s="3">
        <v>1001833.2</v>
      </c>
      <c r="K16" s="3">
        <f t="shared" si="1"/>
        <v>1065623.8192</v>
      </c>
      <c r="L16" s="35">
        <f t="shared" si="2"/>
        <v>52085.659199999995</v>
      </c>
      <c r="M16" s="3">
        <f t="shared" si="3"/>
        <v>16481.75</v>
      </c>
      <c r="N16" s="36"/>
      <c r="O16" s="8"/>
      <c r="P16" s="8">
        <v>91860</v>
      </c>
      <c r="Q16" s="9"/>
      <c r="R16" s="10"/>
      <c r="S16" s="11"/>
    </row>
    <row r="17" spans="1:19" s="12" customFormat="1" ht="12.95" customHeight="1" x14ac:dyDescent="0.2">
      <c r="A17" s="65"/>
      <c r="B17" s="62"/>
      <c r="C17" s="68"/>
      <c r="D17" s="26" t="s">
        <v>26</v>
      </c>
      <c r="E17" s="7">
        <v>27916.36</v>
      </c>
      <c r="F17" s="3">
        <v>2.42</v>
      </c>
      <c r="G17" s="3">
        <v>12452.13</v>
      </c>
      <c r="H17" s="3">
        <v>1074077.6499999999</v>
      </c>
      <c r="I17" s="3">
        <f t="shared" si="0"/>
        <v>67557.591199999995</v>
      </c>
      <c r="J17" s="3">
        <v>1090559.3999999999</v>
      </c>
      <c r="K17" s="3">
        <f t="shared" si="1"/>
        <v>1158116.9911999998</v>
      </c>
      <c r="L17" s="35">
        <f t="shared" si="2"/>
        <v>55105.461199999998</v>
      </c>
      <c r="M17" s="3">
        <f t="shared" si="3"/>
        <v>16481.75</v>
      </c>
      <c r="N17" s="36"/>
      <c r="O17" s="8"/>
      <c r="P17" s="8"/>
      <c r="Q17" s="9"/>
      <c r="R17" s="10"/>
      <c r="S17" s="11"/>
    </row>
    <row r="18" spans="1:19" s="12" customFormat="1" ht="12.95" customHeight="1" x14ac:dyDescent="0.2">
      <c r="A18" s="65"/>
      <c r="B18" s="62"/>
      <c r="C18" s="68"/>
      <c r="D18" s="26" t="s">
        <v>27</v>
      </c>
      <c r="E18" s="7">
        <v>31452.46</v>
      </c>
      <c r="F18" s="3">
        <v>2.42</v>
      </c>
      <c r="G18" s="3">
        <v>14149.46</v>
      </c>
      <c r="H18" s="3">
        <v>1275635.3500000001</v>
      </c>
      <c r="I18" s="3">
        <f t="shared" si="0"/>
        <v>76114.953199999989</v>
      </c>
      <c r="J18" s="3">
        <v>1292117.1000000001</v>
      </c>
      <c r="K18" s="3">
        <f t="shared" si="1"/>
        <v>1368232.0532</v>
      </c>
      <c r="L18" s="35">
        <f t="shared" si="2"/>
        <v>61965.49319999999</v>
      </c>
      <c r="M18" s="3">
        <f t="shared" si="3"/>
        <v>16481.75</v>
      </c>
      <c r="N18" s="36"/>
      <c r="O18" s="8"/>
      <c r="P18" s="8"/>
      <c r="Q18" s="9"/>
      <c r="R18" s="10"/>
      <c r="S18" s="11"/>
    </row>
    <row r="19" spans="1:19" s="12" customFormat="1" ht="12.95" customHeight="1" thickBot="1" x14ac:dyDescent="0.25">
      <c r="A19" s="66"/>
      <c r="B19" s="63"/>
      <c r="C19" s="69"/>
      <c r="D19" s="38" t="s">
        <v>28</v>
      </c>
      <c r="E19" s="39"/>
      <c r="F19" s="37">
        <v>2.42</v>
      </c>
      <c r="G19" s="37"/>
      <c r="H19" s="37"/>
      <c r="I19" s="37">
        <f t="shared" si="0"/>
        <v>0</v>
      </c>
      <c r="J19" s="37"/>
      <c r="K19" s="37">
        <f t="shared" si="1"/>
        <v>0</v>
      </c>
      <c r="L19" s="47">
        <f t="shared" si="2"/>
        <v>0</v>
      </c>
      <c r="M19" s="37">
        <f t="shared" si="3"/>
        <v>0</v>
      </c>
      <c r="N19" s="48"/>
      <c r="O19" s="40"/>
      <c r="P19" s="40"/>
      <c r="Q19" s="49"/>
      <c r="R19" s="50"/>
      <c r="S19" s="11"/>
    </row>
    <row r="20" spans="1:19" s="12" customFormat="1" ht="12.95" customHeight="1" x14ac:dyDescent="0.2">
      <c r="A20" s="70">
        <v>3</v>
      </c>
      <c r="B20" s="61" t="s">
        <v>20</v>
      </c>
      <c r="C20" s="74" t="s">
        <v>23</v>
      </c>
      <c r="D20" s="25">
        <v>2015</v>
      </c>
      <c r="E20" s="30">
        <v>7003.9</v>
      </c>
      <c r="F20" s="13">
        <v>2.42</v>
      </c>
      <c r="G20" s="13">
        <v>3361.87</v>
      </c>
      <c r="H20" s="13">
        <v>196109.2</v>
      </c>
      <c r="I20" s="13">
        <f>E20*F20</f>
        <v>16949.437999999998</v>
      </c>
      <c r="J20" s="13">
        <v>196109.2</v>
      </c>
      <c r="K20" s="13">
        <f t="shared" si="1"/>
        <v>213058.63800000001</v>
      </c>
      <c r="L20" s="13">
        <f t="shared" si="2"/>
        <v>13587.567999999999</v>
      </c>
      <c r="M20" s="13">
        <f t="shared" si="3"/>
        <v>0</v>
      </c>
      <c r="N20" s="21"/>
      <c r="O20" s="21"/>
      <c r="P20" s="21"/>
      <c r="Q20" s="22"/>
      <c r="R20" s="23"/>
      <c r="S20" s="11"/>
    </row>
    <row r="21" spans="1:19" s="12" customFormat="1" ht="12.95" customHeight="1" x14ac:dyDescent="0.2">
      <c r="A21" s="71"/>
      <c r="B21" s="62"/>
      <c r="C21" s="75"/>
      <c r="D21" s="26">
        <v>2016</v>
      </c>
      <c r="E21" s="7">
        <v>13713.9</v>
      </c>
      <c r="F21" s="3">
        <v>2.42</v>
      </c>
      <c r="G21" s="3">
        <v>6582.64</v>
      </c>
      <c r="H21" s="3">
        <v>437669.2</v>
      </c>
      <c r="I21" s="3">
        <f t="shared" ref="I21:I27" si="4">E21*F21</f>
        <v>33187.637999999999</v>
      </c>
      <c r="J21" s="3">
        <v>437669.2</v>
      </c>
      <c r="K21" s="3">
        <f t="shared" si="1"/>
        <v>470856.83799999999</v>
      </c>
      <c r="L21" s="3">
        <f t="shared" si="2"/>
        <v>26604.998</v>
      </c>
      <c r="M21" s="3">
        <f t="shared" si="3"/>
        <v>0</v>
      </c>
      <c r="N21" s="2"/>
      <c r="O21" s="2"/>
      <c r="P21" s="7"/>
      <c r="Q21" s="24"/>
      <c r="R21" s="4"/>
      <c r="S21" s="11"/>
    </row>
    <row r="22" spans="1:19" s="12" customFormat="1" ht="12.95" customHeight="1" x14ac:dyDescent="0.2">
      <c r="A22" s="71"/>
      <c r="B22" s="62"/>
      <c r="C22" s="75"/>
      <c r="D22" s="26">
        <v>2017</v>
      </c>
      <c r="E22" s="7">
        <v>20899.900000000001</v>
      </c>
      <c r="F22" s="3">
        <v>2.42</v>
      </c>
      <c r="G22" s="3">
        <v>10031.950000000001</v>
      </c>
      <c r="H22" s="3">
        <v>725109.2</v>
      </c>
      <c r="I22" s="3">
        <f t="shared" si="4"/>
        <v>50577.758000000002</v>
      </c>
      <c r="J22" s="3">
        <v>725109.2</v>
      </c>
      <c r="K22" s="3">
        <f t="shared" si="1"/>
        <v>775686.95799999998</v>
      </c>
      <c r="L22" s="3">
        <f t="shared" si="2"/>
        <v>40545.808000000005</v>
      </c>
      <c r="M22" s="3">
        <f t="shared" si="3"/>
        <v>0</v>
      </c>
      <c r="N22" s="2"/>
      <c r="O22" s="2"/>
      <c r="P22" s="7"/>
      <c r="Q22" s="24"/>
      <c r="R22" s="4"/>
      <c r="S22" s="11"/>
    </row>
    <row r="23" spans="1:19" s="12" customFormat="1" ht="12.95" customHeight="1" x14ac:dyDescent="0.2">
      <c r="A23" s="71"/>
      <c r="B23" s="62"/>
      <c r="C23" s="75"/>
      <c r="D23" s="26">
        <v>2018</v>
      </c>
      <c r="E23" s="7">
        <v>28214.720000000001</v>
      </c>
      <c r="F23" s="3">
        <v>2.42</v>
      </c>
      <c r="G23" s="3">
        <v>13441.87</v>
      </c>
      <c r="H23" s="3">
        <v>1042314.2</v>
      </c>
      <c r="I23" s="3">
        <f t="shared" si="4"/>
        <v>68279.622400000007</v>
      </c>
      <c r="J23" s="3">
        <v>1054276.1000000001</v>
      </c>
      <c r="K23" s="3">
        <f t="shared" si="1"/>
        <v>1122555.7224000001</v>
      </c>
      <c r="L23" s="3">
        <f t="shared" si="2"/>
        <v>54837.752400000005</v>
      </c>
      <c r="M23" s="3">
        <f t="shared" si="3"/>
        <v>11961.90000000014</v>
      </c>
      <c r="N23" s="2"/>
      <c r="O23" s="2"/>
      <c r="P23" s="7"/>
      <c r="Q23" s="24"/>
      <c r="R23" s="4"/>
      <c r="S23" s="11"/>
    </row>
    <row r="24" spans="1:19" s="12" customFormat="1" ht="12.95" customHeight="1" x14ac:dyDescent="0.2">
      <c r="A24" s="71"/>
      <c r="B24" s="62"/>
      <c r="C24" s="75"/>
      <c r="D24" s="26" t="s">
        <v>25</v>
      </c>
      <c r="E24" s="7">
        <v>29111.32</v>
      </c>
      <c r="F24" s="3">
        <v>2.42</v>
      </c>
      <c r="G24" s="3">
        <v>13872.04</v>
      </c>
      <c r="H24" s="3">
        <v>1093420.3999999999</v>
      </c>
      <c r="I24" s="3">
        <f t="shared" si="4"/>
        <v>70449.39439999999</v>
      </c>
      <c r="J24" s="3">
        <v>1105383.3</v>
      </c>
      <c r="K24" s="3">
        <f t="shared" si="1"/>
        <v>1175832.6943999999</v>
      </c>
      <c r="L24" s="3">
        <f t="shared" si="2"/>
        <v>56577.354399999989</v>
      </c>
      <c r="M24" s="3">
        <f t="shared" si="3"/>
        <v>11962.90000000014</v>
      </c>
      <c r="N24" s="2"/>
      <c r="O24" s="2"/>
      <c r="P24" s="7"/>
      <c r="Q24" s="24"/>
      <c r="R24" s="4"/>
      <c r="S24" s="11"/>
    </row>
    <row r="25" spans="1:19" s="12" customFormat="1" ht="12.95" customHeight="1" x14ac:dyDescent="0.2">
      <c r="A25" s="71"/>
      <c r="B25" s="62"/>
      <c r="C25" s="75"/>
      <c r="D25" s="26" t="s">
        <v>26</v>
      </c>
      <c r="E25" s="7">
        <v>30853.72</v>
      </c>
      <c r="F25" s="3">
        <v>2.42</v>
      </c>
      <c r="G25" s="3">
        <v>14444.54</v>
      </c>
      <c r="H25" s="3">
        <v>1161430.52</v>
      </c>
      <c r="I25" s="3">
        <f t="shared" si="4"/>
        <v>74666.002399999998</v>
      </c>
      <c r="J25" s="3">
        <v>1204699.1000000001</v>
      </c>
      <c r="K25" s="3">
        <f t="shared" si="1"/>
        <v>1279365.1024000002</v>
      </c>
      <c r="L25" s="3">
        <f t="shared" si="2"/>
        <v>60221.462399999997</v>
      </c>
      <c r="M25" s="3">
        <f t="shared" si="3"/>
        <v>43268.580000000075</v>
      </c>
      <c r="N25" s="2"/>
      <c r="O25" s="2"/>
      <c r="P25" s="2"/>
      <c r="Q25" s="24"/>
      <c r="R25" s="4"/>
      <c r="S25" s="11"/>
    </row>
    <row r="26" spans="1:19" s="12" customFormat="1" ht="12.95" customHeight="1" x14ac:dyDescent="0.2">
      <c r="A26" s="71"/>
      <c r="B26" s="62"/>
      <c r="C26" s="75"/>
      <c r="D26" s="26" t="s">
        <v>27</v>
      </c>
      <c r="E26" s="7">
        <v>34206.639999999999</v>
      </c>
      <c r="F26" s="3">
        <v>2.42</v>
      </c>
      <c r="G26" s="3">
        <v>14444.54</v>
      </c>
      <c r="H26" s="3">
        <v>1161430.52</v>
      </c>
      <c r="I26" s="3">
        <f t="shared" si="4"/>
        <v>82780.068799999994</v>
      </c>
      <c r="J26" s="3">
        <v>1395815.54</v>
      </c>
      <c r="K26" s="3">
        <f t="shared" si="1"/>
        <v>1478595.6088</v>
      </c>
      <c r="L26" s="3">
        <f t="shared" si="2"/>
        <v>68335.5288</v>
      </c>
      <c r="M26" s="3">
        <f t="shared" si="3"/>
        <v>234385.02000000002</v>
      </c>
      <c r="N26" s="2"/>
      <c r="O26" s="2"/>
      <c r="P26" s="2"/>
      <c r="Q26" s="24"/>
      <c r="R26" s="4"/>
      <c r="S26" s="11"/>
    </row>
    <row r="27" spans="1:19" s="12" customFormat="1" ht="12.95" customHeight="1" thickBot="1" x14ac:dyDescent="0.25">
      <c r="A27" s="72"/>
      <c r="B27" s="73"/>
      <c r="C27" s="76"/>
      <c r="D27" s="5" t="s">
        <v>28</v>
      </c>
      <c r="E27" s="31"/>
      <c r="F27" s="6">
        <v>2.42</v>
      </c>
      <c r="G27" s="6"/>
      <c r="H27" s="6"/>
      <c r="I27" s="6">
        <f t="shared" si="4"/>
        <v>0</v>
      </c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27"/>
      <c r="O27" s="27"/>
      <c r="P27" s="27"/>
      <c r="Q27" s="28"/>
      <c r="R27" s="29"/>
      <c r="S27" s="11"/>
    </row>
    <row r="28" spans="1:19" x14ac:dyDescent="0.2">
      <c r="A28" s="56"/>
      <c r="B28" s="54"/>
      <c r="C28" s="56"/>
    </row>
    <row r="29" spans="1:19" x14ac:dyDescent="0.2">
      <c r="A29" s="57"/>
      <c r="B29" s="55"/>
      <c r="C29" s="57"/>
    </row>
    <row r="30" spans="1:19" x14ac:dyDescent="0.2">
      <c r="A30" s="57"/>
      <c r="B30" s="55"/>
      <c r="C30" s="57"/>
    </row>
    <row r="31" spans="1:19" x14ac:dyDescent="0.2">
      <c r="A31" s="57"/>
      <c r="B31" s="55"/>
      <c r="C31" s="57"/>
    </row>
    <row r="32" spans="1:19" x14ac:dyDescent="0.2">
      <c r="A32" s="57"/>
      <c r="B32" s="55"/>
      <c r="C32" s="57"/>
    </row>
    <row r="33" spans="1:3" x14ac:dyDescent="0.2">
      <c r="A33" s="57"/>
      <c r="B33" s="55"/>
      <c r="C33" s="57"/>
    </row>
  </sheetData>
  <mergeCells count="29">
    <mergeCell ref="R2:R3"/>
    <mergeCell ref="P2:P3"/>
    <mergeCell ref="A1:R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O2:O3"/>
    <mergeCell ref="Q2:Q3"/>
    <mergeCell ref="B28:B33"/>
    <mergeCell ref="A28:A33"/>
    <mergeCell ref="C28:C33"/>
    <mergeCell ref="A4:A11"/>
    <mergeCell ref="B4:B11"/>
    <mergeCell ref="C4:C11"/>
    <mergeCell ref="A12:A19"/>
    <mergeCell ref="B12:B19"/>
    <mergeCell ref="C12:C19"/>
    <mergeCell ref="A20:A27"/>
    <mergeCell ref="B20:B27"/>
    <mergeCell ref="C20:C27"/>
  </mergeCells>
  <pageMargins left="0.23622047244094491" right="0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JuliaNikolovaDELL</cp:lastModifiedBy>
  <cp:lastPrinted>2017-07-20T11:01:39Z</cp:lastPrinted>
  <dcterms:created xsi:type="dcterms:W3CDTF">2017-07-10T08:37:16Z</dcterms:created>
  <dcterms:modified xsi:type="dcterms:W3CDTF">2019-11-29T06:36:45Z</dcterms:modified>
</cp:coreProperties>
</file>