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 activeTab="11"/>
  </bookViews>
  <sheets>
    <sheet name="M1" sheetId="1" r:id="rId1"/>
    <sheet name="M2" sheetId="2" r:id="rId2"/>
    <sheet name="M3" sheetId="3" r:id="rId3"/>
    <sheet name="M4" sheetId="12" r:id="rId4"/>
    <sheet name="M5" sheetId="11" r:id="rId5"/>
    <sheet name="M6" sheetId="10" r:id="rId6"/>
    <sheet name="M7" sheetId="9" r:id="rId7"/>
    <sheet name="M8" sheetId="8" r:id="rId8"/>
    <sheet name="M9" sheetId="7" r:id="rId9"/>
    <sheet name="M10" sheetId="6" r:id="rId10"/>
    <sheet name="M11" sheetId="5" r:id="rId11"/>
    <sheet name="M12" sheetId="4" r:id="rId12"/>
  </sheets>
  <definedNames>
    <definedName name="_xlnm._FilterDatabase" localSheetId="6" hidden="1">'M7'!$D$1:$D$48</definedName>
  </definedNames>
  <calcPr calcId="145621"/>
</workbook>
</file>

<file path=xl/calcChain.xml><?xml version="1.0" encoding="utf-8"?>
<calcChain xmlns="http://schemas.openxmlformats.org/spreadsheetml/2006/main">
  <c r="E23" i="4" l="1"/>
  <c r="E7" i="9" l="1"/>
  <c r="E23" i="12" l="1"/>
  <c r="E42" i="3" l="1"/>
  <c r="E23" i="5" l="1"/>
  <c r="E7" i="5"/>
  <c r="E7" i="3" l="1"/>
  <c r="E8" i="3"/>
  <c r="E23" i="1" l="1"/>
  <c r="E40" i="2" l="1"/>
  <c r="E36" i="2"/>
  <c r="E41" i="2" s="1"/>
  <c r="E7" i="6" l="1"/>
  <c r="E23" i="8" l="1"/>
  <c r="E42" i="4" l="1"/>
  <c r="E41" i="5"/>
  <c r="E42" i="11"/>
  <c r="E23" i="9" l="1"/>
  <c r="E7" i="10" l="1"/>
  <c r="E7" i="11" l="1"/>
  <c r="E23" i="3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7" i="7" l="1"/>
  <c r="C8" i="4" l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E10" i="3" l="1"/>
  <c r="E16" i="3" l="1"/>
  <c r="E15" i="3"/>
  <c r="E14" i="3"/>
  <c r="E7" i="4" l="1"/>
  <c r="E27" i="9" l="1"/>
  <c r="E26" i="9"/>
  <c r="E25" i="9"/>
  <c r="E35" i="3" l="1"/>
  <c r="E36" i="3"/>
  <c r="E37" i="3"/>
  <c r="E32" i="1"/>
  <c r="E33" i="1"/>
  <c r="E34" i="1"/>
  <c r="E35" i="1"/>
  <c r="E36" i="1"/>
  <c r="E37" i="1"/>
  <c r="E24" i="1"/>
  <c r="E25" i="1"/>
  <c r="E26" i="1"/>
  <c r="E27" i="1"/>
  <c r="E12" i="1"/>
  <c r="E13" i="1"/>
  <c r="E14" i="1"/>
  <c r="E15" i="1"/>
  <c r="E16" i="1"/>
  <c r="E17" i="1"/>
  <c r="E18" i="1"/>
  <c r="E19" i="1"/>
  <c r="E20" i="1"/>
  <c r="E21" i="1"/>
  <c r="E38" i="11" l="1"/>
  <c r="E43" i="11" s="1"/>
  <c r="E37" i="12"/>
  <c r="E42" i="12" s="1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34" i="10" l="1"/>
  <c r="E35" i="10"/>
  <c r="E36" i="10"/>
  <c r="E3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7" i="9"/>
  <c r="E36" i="9"/>
  <c r="E35" i="9"/>
  <c r="E34" i="9"/>
  <c r="E33" i="9"/>
  <c r="E32" i="9"/>
  <c r="E31" i="9"/>
  <c r="E30" i="9"/>
  <c r="E29" i="9"/>
  <c r="E28" i="9"/>
  <c r="E24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34" i="3"/>
  <c r="E33" i="3"/>
  <c r="E32" i="3"/>
  <c r="E31" i="3"/>
  <c r="E30" i="3"/>
  <c r="E29" i="3"/>
  <c r="E28" i="3"/>
  <c r="E27" i="3"/>
  <c r="E26" i="3"/>
  <c r="E25" i="3"/>
  <c r="E24" i="3"/>
  <c r="E22" i="3"/>
  <c r="E21" i="3"/>
  <c r="E20" i="3"/>
  <c r="E19" i="3"/>
  <c r="E18" i="3"/>
  <c r="E17" i="3"/>
  <c r="E13" i="3"/>
  <c r="E12" i="3"/>
  <c r="E11" i="3"/>
  <c r="E9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31" i="1"/>
  <c r="E30" i="1"/>
  <c r="E29" i="1"/>
  <c r="E28" i="1"/>
  <c r="E22" i="1"/>
  <c r="E11" i="1"/>
  <c r="E10" i="1"/>
  <c r="E9" i="1"/>
  <c r="E8" i="1"/>
  <c r="E7" i="1"/>
  <c r="E38" i="2" l="1"/>
  <c r="E38" i="4"/>
  <c r="E43" i="4" s="1"/>
  <c r="E38" i="1"/>
  <c r="E43" i="1" s="1"/>
  <c r="E38" i="3"/>
  <c r="E43" i="3" s="1"/>
  <c r="E37" i="10"/>
  <c r="E42" i="10" s="1"/>
  <c r="E38" i="9"/>
  <c r="E43" i="9" s="1"/>
  <c r="E38" i="8"/>
  <c r="E43" i="8" s="1"/>
  <c r="E37" i="7"/>
  <c r="E42" i="7" s="1"/>
  <c r="E38" i="6"/>
  <c r="E43" i="6" s="1"/>
  <c r="E37" i="5"/>
  <c r="E42" i="5" s="1"/>
  <c r="E42" i="6"/>
  <c r="E41" i="7"/>
  <c r="E42" i="8"/>
  <c r="E42" i="9"/>
  <c r="E41" i="10"/>
  <c r="E41" i="12"/>
  <c r="E39" i="1"/>
  <c r="E42" i="1"/>
  <c r="E40" i="11" l="1"/>
  <c r="E40" i="3"/>
  <c r="E40" i="4"/>
  <c r="E39" i="5"/>
  <c r="E40" i="6"/>
  <c r="E40" i="9"/>
  <c r="E39" i="10"/>
  <c r="E39" i="12"/>
  <c r="E39" i="7"/>
  <c r="E40" i="8"/>
  <c r="E37" i="2"/>
  <c r="E39" i="3" s="1"/>
  <c r="E38" i="12" s="1"/>
  <c r="E39" i="11" s="1"/>
  <c r="E38" i="10" s="1"/>
  <c r="E39" i="9" s="1"/>
  <c r="E39" i="8" s="1"/>
  <c r="E38" i="7" s="1"/>
  <c r="E39" i="6" s="1"/>
  <c r="E38" i="5" s="1"/>
  <c r="E39" i="4" s="1"/>
  <c r="E41" i="1" l="1"/>
  <c r="E40" i="1"/>
  <c r="E39" i="2" s="1"/>
  <c r="E41" i="3" s="1"/>
  <c r="E40" i="12" s="1"/>
  <c r="E41" i="11" s="1"/>
  <c r="E40" i="10" s="1"/>
  <c r="E41" i="9" s="1"/>
  <c r="E41" i="8" s="1"/>
  <c r="E40" i="7" s="1"/>
  <c r="E41" i="6" s="1"/>
  <c r="E40" i="5" s="1"/>
  <c r="E41" i="4" s="1"/>
</calcChain>
</file>

<file path=xl/sharedStrings.xml><?xml version="1.0" encoding="utf-8"?>
<sst xmlns="http://schemas.openxmlformats.org/spreadsheetml/2006/main" count="913" uniqueCount="25">
  <si>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</si>
  <si>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</si>
  <si>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</si>
  <si>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</si>
  <si>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</si>
  <si>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</si>
  <si>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</si>
  <si>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</si>
  <si>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</si>
  <si>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</si>
  <si>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</si>
  <si>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</si>
  <si>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</si>
  <si>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Превишение на ПС за СДН</t>
  </si>
  <si>
    <t>Д. Езерово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</si>
  <si>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</si>
  <si>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</si>
  <si>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"Долно Езерово"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</si>
  <si>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</si>
  <si>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</si>
  <si>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ФПЧ</t>
    </r>
    <r>
      <rPr>
        <b/>
        <vertAlign val="subscript"/>
        <sz val="10"/>
        <rFont val="Tahoma"/>
        <family val="2"/>
      </rPr>
      <t xml:space="preserve">10 </t>
    </r>
    <r>
      <rPr>
        <b/>
        <sz val="10"/>
        <rFont val="Tahoma"/>
        <family val="2"/>
        <charset val="204"/>
      </rPr>
      <t>- АИС "Долно Езерово"</t>
    </r>
  </si>
  <si>
    <r>
      <t>[µg/m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</si>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</sst>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7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color theme="1"/>
      <name val="Tahoma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vertAlign val="superscript"/>
      <sz val="10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1" fillId="0" borderId="0"/>
    <xf numFmtId="0" fontId="24" fillId="0" borderId="0"/>
    <xf numFmtId="0" fontId="3" fillId="0" borderId="0"/>
    <xf numFmtId="0" fontId="25" fillId="0" borderId="0"/>
    <xf numFmtId="0" fontId="26" fillId="0" borderId="0"/>
  </cellStyleXfs>
  <cellXfs count="88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0" fontId="3" fillId="0" borderId="0" xfId="0" applyFont="1"/>
    <xf numFmtId="0" fontId="5" fillId="0" borderId="0" xfId="0" applyFont="1" applyFill="1"/>
    <xf numFmtId="0" fontId="3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0" borderId="0" xfId="0" applyFont="1" applyFill="1"/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2" borderId="19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/>
    <xf numFmtId="0" fontId="11" fillId="3" borderId="4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6" fillId="2" borderId="2" xfId="0" applyFont="1" applyFill="1" applyBorder="1"/>
    <xf numFmtId="0" fontId="16" fillId="2" borderId="13" xfId="0" applyFont="1" applyFill="1" applyBorder="1"/>
    <xf numFmtId="0" fontId="8" fillId="2" borderId="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9" fillId="0" borderId="0" xfId="0" applyFont="1"/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2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17" fontId="3" fillId="0" borderId="0" xfId="0" applyNumberFormat="1" applyFont="1"/>
    <xf numFmtId="0" fontId="3" fillId="3" borderId="0" xfId="1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quotePrefix="1" applyFont="1"/>
    <xf numFmtId="0" fontId="3" fillId="3" borderId="2" xfId="1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6" fillId="2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</cellXfs>
  <cellStyles count="20">
    <cellStyle name="Normal" xfId="0" builtinId="0"/>
    <cellStyle name="Normal 10" xfId="7"/>
    <cellStyle name="Normal 11" xfId="16"/>
    <cellStyle name="Normal 12" xfId="8"/>
    <cellStyle name="Normal 13" xfId="9"/>
    <cellStyle name="Normal 14" xfId="17"/>
    <cellStyle name="Normal 15" xfId="10"/>
    <cellStyle name="Normal 16" xfId="11"/>
    <cellStyle name="Normal 18" xfId="12"/>
    <cellStyle name="Normal 19" xfId="14"/>
    <cellStyle name="Normal 2" xfId="1"/>
    <cellStyle name="Normal 3" xfId="2"/>
    <cellStyle name="Normal 4" xfId="3"/>
    <cellStyle name="Normal 5" xfId="4"/>
    <cellStyle name="Normal 6" xfId="6"/>
    <cellStyle name="Normal 7" xfId="13"/>
    <cellStyle name="Normal 8" xfId="5"/>
    <cellStyle name="Normal 9" xfId="15"/>
    <cellStyle name="Нормален 2" xfId="18"/>
    <cellStyle name="Нормален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J34" sqref="J34"/>
    </sheetView>
  </sheetViews>
  <sheetFormatPr defaultRowHeight="12.75" x14ac:dyDescent="0.2"/>
  <cols>
    <col min="1" max="1" width="13.28515625" style="7" customWidth="1"/>
    <col min="2" max="2" width="11.140625" style="7" customWidth="1"/>
    <col min="3" max="3" width="13.7109375" style="7" customWidth="1"/>
    <col min="4" max="4" width="15.140625" style="7" customWidth="1"/>
    <col min="5" max="5" width="16.7109375" style="7" customWidth="1"/>
    <col min="6" max="16384" width="9.140625" style="7"/>
  </cols>
  <sheetData>
    <row r="1" spans="1:5" ht="12.75" customHeight="1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70"/>
      <c r="B2" s="71"/>
      <c r="C2" s="71"/>
      <c r="D2" s="71"/>
      <c r="E2" s="71"/>
    </row>
    <row r="3" spans="1:5" ht="25.5" x14ac:dyDescent="0.2">
      <c r="A3" s="72" t="s">
        <v>0</v>
      </c>
      <c r="B3" s="72" t="s">
        <v>1</v>
      </c>
      <c r="C3" s="72" t="s">
        <v>2</v>
      </c>
      <c r="D3" s="15" t="s">
        <v>3</v>
      </c>
      <c r="E3" s="15" t="s">
        <v>4</v>
      </c>
    </row>
    <row r="4" spans="1:5" ht="26.25" customHeight="1" x14ac:dyDescent="0.2">
      <c r="A4" s="73"/>
      <c r="B4" s="73"/>
      <c r="C4" s="73"/>
      <c r="D4" s="14" t="s">
        <v>15</v>
      </c>
      <c r="E4" s="14" t="s">
        <v>5</v>
      </c>
    </row>
    <row r="5" spans="1:5" ht="21.75" customHeight="1" thickBot="1" x14ac:dyDescent="0.25">
      <c r="A5" s="74"/>
      <c r="B5" s="74"/>
      <c r="C5" s="74"/>
      <c r="D5" s="16"/>
      <c r="E5" s="16" t="s">
        <v>16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44197</v>
      </c>
      <c r="D7" s="63">
        <v>51.52</v>
      </c>
      <c r="E7" s="20">
        <f>IF(D7&gt;50,D7/50,IF(D7&lt;=50,"-"))</f>
        <v>1.0304</v>
      </c>
    </row>
    <row r="8" spans="1:5" x14ac:dyDescent="0.2">
      <c r="A8" s="19" t="s">
        <v>14</v>
      </c>
      <c r="B8" s="5" t="s">
        <v>6</v>
      </c>
      <c r="C8" s="4">
        <f>C7+1</f>
        <v>44198</v>
      </c>
      <c r="D8" s="63">
        <v>39.35</v>
      </c>
      <c r="E8" s="20" t="str">
        <f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0">C8+1</f>
        <v>44199</v>
      </c>
      <c r="D9" s="63">
        <v>46.24</v>
      </c>
      <c r="E9" s="20" t="str">
        <f>IF(D9&gt;50,D9/50,IF(D9&lt;=50,"-"))</f>
        <v>-</v>
      </c>
    </row>
    <row r="10" spans="1:5" x14ac:dyDescent="0.2">
      <c r="A10" s="19" t="s">
        <v>14</v>
      </c>
      <c r="B10" s="5" t="s">
        <v>6</v>
      </c>
      <c r="C10" s="4">
        <f t="shared" si="0"/>
        <v>44200</v>
      </c>
      <c r="D10" s="63">
        <v>50.93</v>
      </c>
      <c r="E10" s="20">
        <f>IF(D10&gt;50,D10/50,IF(D10&lt;=50,"-"))</f>
        <v>1.0185999999999999</v>
      </c>
    </row>
    <row r="11" spans="1:5" x14ac:dyDescent="0.2">
      <c r="A11" s="19" t="s">
        <v>14</v>
      </c>
      <c r="B11" s="5" t="s">
        <v>6</v>
      </c>
      <c r="C11" s="4">
        <f t="shared" si="0"/>
        <v>44201</v>
      </c>
      <c r="D11" s="63">
        <v>53.16</v>
      </c>
      <c r="E11" s="20">
        <f>IF(D11&gt;50,D11/50,IF(D11&lt;=50,"-"))</f>
        <v>1.0631999999999999</v>
      </c>
    </row>
    <row r="12" spans="1:5" x14ac:dyDescent="0.2">
      <c r="A12" s="19" t="s">
        <v>14</v>
      </c>
      <c r="B12" s="5" t="s">
        <v>6</v>
      </c>
      <c r="C12" s="4">
        <f t="shared" si="0"/>
        <v>44202</v>
      </c>
      <c r="D12" s="63">
        <v>59.75</v>
      </c>
      <c r="E12" s="20">
        <f t="shared" ref="E12:E21" si="1">IF(D12&gt;50,D12/50,IF(D12&lt;=50,"-"))</f>
        <v>1.1950000000000001</v>
      </c>
    </row>
    <row r="13" spans="1:5" x14ac:dyDescent="0.2">
      <c r="A13" s="19" t="s">
        <v>14</v>
      </c>
      <c r="B13" s="5" t="s">
        <v>6</v>
      </c>
      <c r="C13" s="4">
        <f t="shared" si="0"/>
        <v>44203</v>
      </c>
      <c r="D13" s="63">
        <v>46.15</v>
      </c>
      <c r="E13" s="20" t="str">
        <f t="shared" si="1"/>
        <v>-</v>
      </c>
    </row>
    <row r="14" spans="1:5" x14ac:dyDescent="0.2">
      <c r="A14" s="19" t="s">
        <v>14</v>
      </c>
      <c r="B14" s="5" t="s">
        <v>6</v>
      </c>
      <c r="C14" s="4">
        <f t="shared" si="0"/>
        <v>44204</v>
      </c>
      <c r="D14" s="63">
        <v>33.68</v>
      </c>
      <c r="E14" s="20" t="str">
        <f t="shared" si="1"/>
        <v>-</v>
      </c>
    </row>
    <row r="15" spans="1:5" x14ac:dyDescent="0.2">
      <c r="A15" s="19" t="s">
        <v>14</v>
      </c>
      <c r="B15" s="5" t="s">
        <v>6</v>
      </c>
      <c r="C15" s="4">
        <f t="shared" si="0"/>
        <v>44205</v>
      </c>
      <c r="D15" s="63">
        <v>24.57</v>
      </c>
      <c r="E15" s="20" t="str">
        <f t="shared" si="1"/>
        <v>-</v>
      </c>
    </row>
    <row r="16" spans="1:5" x14ac:dyDescent="0.2">
      <c r="A16" s="19" t="s">
        <v>14</v>
      </c>
      <c r="B16" s="5" t="s">
        <v>6</v>
      </c>
      <c r="C16" s="4">
        <f t="shared" si="0"/>
        <v>44206</v>
      </c>
      <c r="D16" s="63">
        <v>20.64</v>
      </c>
      <c r="E16" s="20" t="str">
        <f t="shared" si="1"/>
        <v>-</v>
      </c>
    </row>
    <row r="17" spans="1:10" x14ac:dyDescent="0.2">
      <c r="A17" s="19" t="s">
        <v>14</v>
      </c>
      <c r="B17" s="5" t="s">
        <v>6</v>
      </c>
      <c r="C17" s="4">
        <f t="shared" si="0"/>
        <v>44207</v>
      </c>
      <c r="D17" s="63">
        <v>22.33</v>
      </c>
      <c r="E17" s="20" t="str">
        <f t="shared" si="1"/>
        <v>-</v>
      </c>
    </row>
    <row r="18" spans="1:10" x14ac:dyDescent="0.2">
      <c r="A18" s="19" t="s">
        <v>14</v>
      </c>
      <c r="B18" s="5" t="s">
        <v>6</v>
      </c>
      <c r="C18" s="4">
        <f t="shared" si="0"/>
        <v>44208</v>
      </c>
      <c r="D18" s="63">
        <v>18.47</v>
      </c>
      <c r="E18" s="20" t="str">
        <f t="shared" si="1"/>
        <v>-</v>
      </c>
    </row>
    <row r="19" spans="1:10" x14ac:dyDescent="0.2">
      <c r="A19" s="19" t="s">
        <v>14</v>
      </c>
      <c r="B19" s="5" t="s">
        <v>6</v>
      </c>
      <c r="C19" s="4">
        <f t="shared" si="0"/>
        <v>44209</v>
      </c>
      <c r="D19" s="63">
        <v>23.14</v>
      </c>
      <c r="E19" s="20" t="str">
        <f t="shared" si="1"/>
        <v>-</v>
      </c>
    </row>
    <row r="20" spans="1:10" x14ac:dyDescent="0.2">
      <c r="A20" s="19" t="s">
        <v>14</v>
      </c>
      <c r="B20" s="5" t="s">
        <v>6</v>
      </c>
      <c r="C20" s="4">
        <f t="shared" si="0"/>
        <v>44210</v>
      </c>
      <c r="D20" s="63">
        <v>62.5</v>
      </c>
      <c r="E20" s="20">
        <f t="shared" si="1"/>
        <v>1.25</v>
      </c>
    </row>
    <row r="21" spans="1:10" x14ac:dyDescent="0.2">
      <c r="A21" s="19" t="s">
        <v>14</v>
      </c>
      <c r="B21" s="5" t="s">
        <v>6</v>
      </c>
      <c r="C21" s="4">
        <f t="shared" si="0"/>
        <v>44211</v>
      </c>
      <c r="D21" s="63">
        <v>47.05</v>
      </c>
      <c r="E21" s="20" t="str">
        <f t="shared" si="1"/>
        <v>-</v>
      </c>
      <c r="J21" s="7" t="s">
        <v>22</v>
      </c>
    </row>
    <row r="22" spans="1:10" x14ac:dyDescent="0.2">
      <c r="A22" s="19" t="s">
        <v>14</v>
      </c>
      <c r="B22" s="5" t="s">
        <v>6</v>
      </c>
      <c r="C22" s="4">
        <f t="shared" si="0"/>
        <v>44212</v>
      </c>
      <c r="D22" s="63">
        <v>45.29</v>
      </c>
      <c r="E22" s="20" t="str">
        <f t="shared" ref="E22:E37" si="2">IF(D22&gt;50,D22/50,IF(D22&lt;=50,"-"))</f>
        <v>-</v>
      </c>
    </row>
    <row r="23" spans="1:10" x14ac:dyDescent="0.2">
      <c r="A23" s="19" t="s">
        <v>14</v>
      </c>
      <c r="B23" s="5" t="s">
        <v>6</v>
      </c>
      <c r="C23" s="4">
        <f t="shared" si="0"/>
        <v>44213</v>
      </c>
      <c r="D23" s="63">
        <v>36.58</v>
      </c>
      <c r="E23" s="20" t="str">
        <f t="shared" si="2"/>
        <v>-</v>
      </c>
    </row>
    <row r="24" spans="1:10" x14ac:dyDescent="0.2">
      <c r="A24" s="19" t="s">
        <v>14</v>
      </c>
      <c r="B24" s="5" t="s">
        <v>6</v>
      </c>
      <c r="C24" s="4">
        <f t="shared" si="0"/>
        <v>44214</v>
      </c>
      <c r="D24" s="63">
        <v>60.12</v>
      </c>
      <c r="E24" s="20">
        <f t="shared" si="2"/>
        <v>1.2023999999999999</v>
      </c>
    </row>
    <row r="25" spans="1:10" x14ac:dyDescent="0.2">
      <c r="A25" s="19" t="s">
        <v>14</v>
      </c>
      <c r="B25" s="5" t="s">
        <v>6</v>
      </c>
      <c r="C25" s="4">
        <f t="shared" si="0"/>
        <v>44215</v>
      </c>
      <c r="D25" s="63">
        <v>72.290000000000006</v>
      </c>
      <c r="E25" s="20">
        <f t="shared" si="2"/>
        <v>1.4458000000000002</v>
      </c>
    </row>
    <row r="26" spans="1:10" x14ac:dyDescent="0.2">
      <c r="A26" s="19" t="s">
        <v>14</v>
      </c>
      <c r="B26" s="5" t="s">
        <v>6</v>
      </c>
      <c r="C26" s="4">
        <f t="shared" si="0"/>
        <v>44216</v>
      </c>
      <c r="D26" s="63"/>
      <c r="E26" s="20" t="str">
        <f t="shared" si="2"/>
        <v>-</v>
      </c>
    </row>
    <row r="27" spans="1:10" x14ac:dyDescent="0.2">
      <c r="A27" s="19" t="s">
        <v>14</v>
      </c>
      <c r="B27" s="5" t="s">
        <v>6</v>
      </c>
      <c r="C27" s="4">
        <f t="shared" si="0"/>
        <v>44217</v>
      </c>
      <c r="D27" s="63">
        <v>76.59</v>
      </c>
      <c r="E27" s="20">
        <f t="shared" si="2"/>
        <v>1.5318000000000001</v>
      </c>
    </row>
    <row r="28" spans="1:10" x14ac:dyDescent="0.2">
      <c r="A28" s="19" t="s">
        <v>14</v>
      </c>
      <c r="B28" s="5" t="s">
        <v>6</v>
      </c>
      <c r="C28" s="4">
        <f t="shared" si="0"/>
        <v>44218</v>
      </c>
      <c r="D28" s="63">
        <v>87.26</v>
      </c>
      <c r="E28" s="20">
        <f t="shared" si="2"/>
        <v>1.7452000000000001</v>
      </c>
    </row>
    <row r="29" spans="1:10" x14ac:dyDescent="0.2">
      <c r="A29" s="19" t="s">
        <v>14</v>
      </c>
      <c r="B29" s="5" t="s">
        <v>6</v>
      </c>
      <c r="C29" s="4">
        <f t="shared" si="0"/>
        <v>44219</v>
      </c>
      <c r="D29" s="63">
        <v>50.8</v>
      </c>
      <c r="E29" s="20">
        <f t="shared" si="2"/>
        <v>1.016</v>
      </c>
    </row>
    <row r="30" spans="1:10" x14ac:dyDescent="0.2">
      <c r="A30" s="19" t="s">
        <v>14</v>
      </c>
      <c r="B30" s="5" t="s">
        <v>6</v>
      </c>
      <c r="C30" s="4">
        <f t="shared" si="0"/>
        <v>44220</v>
      </c>
      <c r="D30" s="63">
        <v>23.41</v>
      </c>
      <c r="E30" s="20" t="str">
        <f t="shared" si="2"/>
        <v>-</v>
      </c>
    </row>
    <row r="31" spans="1:10" x14ac:dyDescent="0.2">
      <c r="A31" s="19" t="s">
        <v>14</v>
      </c>
      <c r="B31" s="5" t="s">
        <v>6</v>
      </c>
      <c r="C31" s="4">
        <f t="shared" si="0"/>
        <v>44221</v>
      </c>
      <c r="D31" s="63">
        <v>40.19</v>
      </c>
      <c r="E31" s="20" t="str">
        <f t="shared" si="2"/>
        <v>-</v>
      </c>
    </row>
    <row r="32" spans="1:10" x14ac:dyDescent="0.2">
      <c r="A32" s="19" t="s">
        <v>14</v>
      </c>
      <c r="B32" s="5" t="s">
        <v>6</v>
      </c>
      <c r="C32" s="4">
        <f t="shared" si="0"/>
        <v>44222</v>
      </c>
      <c r="D32" s="63">
        <v>43.23</v>
      </c>
      <c r="E32" s="20" t="str">
        <f t="shared" si="2"/>
        <v>-</v>
      </c>
    </row>
    <row r="33" spans="1:7" x14ac:dyDescent="0.2">
      <c r="A33" s="19" t="s">
        <v>14</v>
      </c>
      <c r="B33" s="5" t="s">
        <v>6</v>
      </c>
      <c r="C33" s="4">
        <f t="shared" si="0"/>
        <v>44223</v>
      </c>
      <c r="D33" s="63">
        <v>19.86</v>
      </c>
      <c r="E33" s="20" t="str">
        <f t="shared" si="2"/>
        <v>-</v>
      </c>
    </row>
    <row r="34" spans="1:7" x14ac:dyDescent="0.2">
      <c r="A34" s="19" t="s">
        <v>14</v>
      </c>
      <c r="B34" s="5" t="s">
        <v>6</v>
      </c>
      <c r="C34" s="4">
        <f t="shared" si="0"/>
        <v>44224</v>
      </c>
      <c r="D34" s="63">
        <v>42.99</v>
      </c>
      <c r="E34" s="20" t="str">
        <f t="shared" si="2"/>
        <v>-</v>
      </c>
    </row>
    <row r="35" spans="1:7" x14ac:dyDescent="0.2">
      <c r="A35" s="19" t="s">
        <v>14</v>
      </c>
      <c r="B35" s="5" t="s">
        <v>6</v>
      </c>
      <c r="C35" s="4">
        <f t="shared" si="0"/>
        <v>44225</v>
      </c>
      <c r="D35" s="63">
        <v>59.65</v>
      </c>
      <c r="E35" s="20">
        <f t="shared" si="2"/>
        <v>1.1930000000000001</v>
      </c>
    </row>
    <row r="36" spans="1:7" x14ac:dyDescent="0.2">
      <c r="A36" s="19" t="s">
        <v>14</v>
      </c>
      <c r="B36" s="5" t="s">
        <v>6</v>
      </c>
      <c r="C36" s="4">
        <f t="shared" si="0"/>
        <v>44226</v>
      </c>
      <c r="D36" s="63">
        <v>73.319999999999993</v>
      </c>
      <c r="E36" s="20">
        <f t="shared" si="2"/>
        <v>1.4663999999999999</v>
      </c>
    </row>
    <row r="37" spans="1:7" x14ac:dyDescent="0.2">
      <c r="A37" s="19" t="s">
        <v>14</v>
      </c>
      <c r="B37" s="5" t="s">
        <v>6</v>
      </c>
      <c r="C37" s="4">
        <f t="shared" si="0"/>
        <v>44227</v>
      </c>
      <c r="D37" s="63">
        <v>58.62</v>
      </c>
      <c r="E37" s="20">
        <f t="shared" si="2"/>
        <v>1.1723999999999999</v>
      </c>
    </row>
    <row r="38" spans="1:7" x14ac:dyDescent="0.2">
      <c r="A38" s="65" t="s">
        <v>7</v>
      </c>
      <c r="B38" s="66"/>
      <c r="C38" s="66"/>
      <c r="D38" s="67"/>
      <c r="E38" s="21">
        <f>COUNT(D7:D37)</f>
        <v>30</v>
      </c>
    </row>
    <row r="39" spans="1:7" x14ac:dyDescent="0.2">
      <c r="A39" s="65" t="s">
        <v>8</v>
      </c>
      <c r="B39" s="66"/>
      <c r="C39" s="66"/>
      <c r="D39" s="67"/>
      <c r="E39" s="21">
        <f>COUNT(D7:D37)</f>
        <v>30</v>
      </c>
    </row>
    <row r="40" spans="1:7" x14ac:dyDescent="0.2">
      <c r="A40" s="65" t="s">
        <v>9</v>
      </c>
      <c r="B40" s="66"/>
      <c r="C40" s="66"/>
      <c r="D40" s="67"/>
      <c r="E40" s="21">
        <f>COUNT(E7:E37)</f>
        <v>13</v>
      </c>
    </row>
    <row r="41" spans="1:7" x14ac:dyDescent="0.2">
      <c r="A41" s="44" t="s">
        <v>10</v>
      </c>
      <c r="B41" s="43"/>
      <c r="C41" s="43"/>
      <c r="D41" s="43"/>
      <c r="E41" s="21">
        <f>COUNT(E7:E37)</f>
        <v>13</v>
      </c>
    </row>
    <row r="42" spans="1:7" x14ac:dyDescent="0.2">
      <c r="A42" s="65" t="s">
        <v>11</v>
      </c>
      <c r="B42" s="66"/>
      <c r="C42" s="66"/>
      <c r="D42" s="67"/>
      <c r="E42" s="22">
        <f>AVERAGE(D7:D37)</f>
        <v>46.322666666666663</v>
      </c>
    </row>
    <row r="43" spans="1:7" ht="13.5" thickBot="1" x14ac:dyDescent="0.25">
      <c r="A43" s="77" t="s">
        <v>12</v>
      </c>
      <c r="B43" s="78"/>
      <c r="C43" s="78"/>
      <c r="D43" s="79"/>
      <c r="E43" s="23">
        <f>(E38/31)*100</f>
        <v>96.774193548387103</v>
      </c>
    </row>
    <row r="44" spans="1:7" x14ac:dyDescent="0.2">
      <c r="A44" s="6"/>
      <c r="B44" s="6"/>
      <c r="C44" s="6"/>
      <c r="D44" s="6"/>
      <c r="E44" s="6"/>
    </row>
    <row r="45" spans="1:7" x14ac:dyDescent="0.2">
      <c r="A45" s="75"/>
      <c r="B45" s="75"/>
      <c r="C45" s="75"/>
      <c r="D45" s="75"/>
      <c r="E45" s="75"/>
      <c r="F45" s="51"/>
      <c r="G45" s="51"/>
    </row>
    <row r="46" spans="1:7" x14ac:dyDescent="0.2">
      <c r="A46" s="76"/>
      <c r="B46" s="76"/>
      <c r="C46" s="76"/>
      <c r="D46" s="76"/>
      <c r="E46" s="76"/>
      <c r="F46" s="76"/>
      <c r="G46" s="76"/>
    </row>
    <row r="47" spans="1:7" x14ac:dyDescent="0.2">
      <c r="A47" s="76"/>
      <c r="B47" s="76"/>
      <c r="C47" s="76"/>
      <c r="D47" s="76"/>
      <c r="E47" s="76"/>
      <c r="F47" s="51"/>
      <c r="G47" s="51"/>
    </row>
    <row r="48" spans="1:7" x14ac:dyDescent="0.2">
      <c r="A48" s="76"/>
      <c r="B48" s="76"/>
      <c r="C48" s="76"/>
      <c r="D48" s="76"/>
      <c r="E48" s="76"/>
      <c r="F48" s="51"/>
      <c r="G48" s="51"/>
    </row>
  </sheetData>
  <protectedRanges>
    <protectedRange sqref="A7:B37" name="Range1"/>
  </protectedRanges>
  <mergeCells count="14">
    <mergeCell ref="A45:E45"/>
    <mergeCell ref="A46:G46"/>
    <mergeCell ref="A47:E47"/>
    <mergeCell ref="A48:E48"/>
    <mergeCell ref="A42:D42"/>
    <mergeCell ref="A43:D43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I14" sqref="I14"/>
    </sheetView>
  </sheetViews>
  <sheetFormatPr defaultRowHeight="12.75" x14ac:dyDescent="0.2"/>
  <cols>
    <col min="1" max="1" width="13" customWidth="1"/>
    <col min="2" max="2" width="10.85546875" customWidth="1"/>
    <col min="3" max="3" width="14.7109375" customWidth="1"/>
    <col min="4" max="4" width="15.42578125" customWidth="1"/>
    <col min="5" max="5" width="13.42578125" customWidth="1"/>
  </cols>
  <sheetData>
    <row r="1" spans="1:5" x14ac:dyDescent="0.2">
      <c r="A1" s="68" t="s">
        <v>20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28.5" customHeight="1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13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44470</v>
      </c>
      <c r="D7" s="59">
        <v>25.49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44471</v>
      </c>
      <c r="D8" s="59"/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44472</v>
      </c>
      <c r="D9" s="59"/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44473</v>
      </c>
      <c r="D10" s="59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44474</v>
      </c>
      <c r="D11" s="59">
        <v>29.56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44475</v>
      </c>
      <c r="D12" s="59">
        <v>24.61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44476</v>
      </c>
      <c r="D13" s="59">
        <v>27.61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44477</v>
      </c>
      <c r="D14" s="59">
        <v>27.18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44478</v>
      </c>
      <c r="D15" s="59">
        <v>25.84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44479</v>
      </c>
      <c r="D16" s="59">
        <v>44.4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44480</v>
      </c>
      <c r="D17" s="59">
        <v>30.84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44481</v>
      </c>
      <c r="D18" s="59">
        <v>18.41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44482</v>
      </c>
      <c r="D19" s="59">
        <v>26.03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44483</v>
      </c>
      <c r="D20" s="59">
        <v>31.62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44484</v>
      </c>
      <c r="D21" s="59">
        <v>29.47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44485</v>
      </c>
      <c r="D22" s="59">
        <v>26.69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44486</v>
      </c>
      <c r="D23" s="59">
        <v>25.08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44487</v>
      </c>
      <c r="D24" s="59">
        <v>32.85</v>
      </c>
      <c r="E24" s="20" t="str">
        <f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44488</v>
      </c>
      <c r="D25" s="59">
        <v>29.46</v>
      </c>
      <c r="E25" s="20" t="str">
        <f t="shared" ref="E25:E37" si="2">IF(D25&gt;50,D25/50,IF(D25&lt;=50,"-"))</f>
        <v>-</v>
      </c>
    </row>
    <row r="26" spans="1:5" x14ac:dyDescent="0.2">
      <c r="A26" s="19" t="s">
        <v>14</v>
      </c>
      <c r="B26" s="5" t="s">
        <v>6</v>
      </c>
      <c r="C26" s="4">
        <f t="shared" si="1"/>
        <v>44489</v>
      </c>
      <c r="D26" s="59">
        <v>29.65</v>
      </c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44490</v>
      </c>
      <c r="D27" s="59">
        <v>27.39</v>
      </c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44491</v>
      </c>
      <c r="D28" s="59">
        <v>36.39</v>
      </c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44492</v>
      </c>
      <c r="D29" s="59">
        <v>37.32</v>
      </c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44493</v>
      </c>
      <c r="D30" s="59">
        <v>23.97</v>
      </c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44494</v>
      </c>
      <c r="D31" s="59">
        <v>27.97</v>
      </c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44495</v>
      </c>
      <c r="D32" s="59">
        <v>27.4</v>
      </c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44496</v>
      </c>
      <c r="D33" s="59">
        <v>32.44</v>
      </c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44497</v>
      </c>
      <c r="D34" s="59">
        <v>38.9</v>
      </c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44498</v>
      </c>
      <c r="D35" s="59">
        <v>33.299999999999997</v>
      </c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44499</v>
      </c>
      <c r="D36" s="59">
        <v>32.76</v>
      </c>
      <c r="E36" s="20" t="str">
        <f t="shared" si="2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44500</v>
      </c>
      <c r="D37" s="59">
        <v>36.19</v>
      </c>
      <c r="E37" s="20" t="str">
        <f t="shared" si="2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28</v>
      </c>
    </row>
    <row r="39" spans="1:5" x14ac:dyDescent="0.2">
      <c r="A39" s="49" t="s">
        <v>8</v>
      </c>
      <c r="B39" s="50"/>
      <c r="C39" s="50"/>
      <c r="D39" s="50"/>
      <c r="E39" s="21">
        <f>'M9'!E38+'M10'!E38</f>
        <v>298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'M9'!E40+'M10'!E40</f>
        <v>31</v>
      </c>
    </row>
    <row r="42" spans="1:5" x14ac:dyDescent="0.2">
      <c r="A42" s="65" t="s">
        <v>11</v>
      </c>
      <c r="B42" s="66"/>
      <c r="C42" s="66"/>
      <c r="D42" s="67"/>
      <c r="E42" s="22">
        <f>AVERAGE(D7:D37)</f>
        <v>29.95785714285714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90.322580645161281</v>
      </c>
    </row>
  </sheetData>
  <protectedRanges>
    <protectedRange sqref="A7:B37" name="Range1_1"/>
  </protectedRanges>
  <mergeCells count="10">
    <mergeCell ref="A43:D43"/>
    <mergeCell ref="A42:D42"/>
    <mergeCell ref="A41:D41"/>
    <mergeCell ref="A40:D40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H15" sqref="H15"/>
    </sheetView>
  </sheetViews>
  <sheetFormatPr defaultRowHeight="12.75" x14ac:dyDescent="0.2"/>
  <cols>
    <col min="1" max="1" width="13" customWidth="1"/>
    <col min="2" max="2" width="11.140625" customWidth="1"/>
    <col min="3" max="3" width="14.7109375" customWidth="1"/>
    <col min="4" max="4" width="15.140625" customWidth="1"/>
    <col min="5" max="5" width="13.710937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44501</v>
      </c>
      <c r="D7" s="59">
        <v>35.57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44502</v>
      </c>
      <c r="D8" s="59">
        <v>39.18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44503</v>
      </c>
      <c r="D9" s="59">
        <v>29.66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44504</v>
      </c>
      <c r="D10" s="59">
        <v>26.27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44505</v>
      </c>
      <c r="D11" s="59">
        <v>37.08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44506</v>
      </c>
      <c r="D12" s="59">
        <v>39.47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44507</v>
      </c>
      <c r="D13" s="59">
        <v>36.71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44508</v>
      </c>
      <c r="D14" s="59">
        <v>39.32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44509</v>
      </c>
      <c r="D15" s="59">
        <v>26.82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44510</v>
      </c>
      <c r="D16" s="59">
        <v>23.32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44511</v>
      </c>
      <c r="D17" s="59">
        <v>28.22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44512</v>
      </c>
      <c r="D18" s="59">
        <v>38.299999999999997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44513</v>
      </c>
      <c r="D19" s="59">
        <v>36.56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44514</v>
      </c>
      <c r="D20" s="59">
        <v>43.67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44515</v>
      </c>
      <c r="D21" s="59">
        <v>40.71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44516</v>
      </c>
      <c r="D22" s="59">
        <v>30.34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44517</v>
      </c>
      <c r="D23" s="59">
        <v>24.93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44518</v>
      </c>
      <c r="D24" s="59">
        <v>31.38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44519</v>
      </c>
      <c r="D25" s="59">
        <v>38.69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44520</v>
      </c>
      <c r="D26" s="59">
        <v>47.82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44521</v>
      </c>
      <c r="D27" s="59">
        <v>44.62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44522</v>
      </c>
      <c r="D28" s="59">
        <v>58.33</v>
      </c>
      <c r="E28" s="20">
        <f t="shared" si="0"/>
        <v>1.1665999999999999</v>
      </c>
    </row>
    <row r="29" spans="1:5" x14ac:dyDescent="0.2">
      <c r="A29" s="19" t="s">
        <v>14</v>
      </c>
      <c r="B29" s="5" t="s">
        <v>6</v>
      </c>
      <c r="C29" s="4">
        <f t="shared" si="1"/>
        <v>44523</v>
      </c>
      <c r="D29" s="59">
        <v>45.97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44524</v>
      </c>
      <c r="D30" s="59">
        <v>26.76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44525</v>
      </c>
      <c r="D31" s="59">
        <v>42.13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44526</v>
      </c>
      <c r="D32" s="59">
        <v>54.41</v>
      </c>
      <c r="E32" s="20">
        <f t="shared" si="0"/>
        <v>1.0881999999999998</v>
      </c>
    </row>
    <row r="33" spans="1:5" x14ac:dyDescent="0.2">
      <c r="A33" s="19" t="s">
        <v>14</v>
      </c>
      <c r="B33" s="5" t="s">
        <v>6</v>
      </c>
      <c r="C33" s="4">
        <f t="shared" si="1"/>
        <v>44527</v>
      </c>
      <c r="D33" s="59">
        <v>46.2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44528</v>
      </c>
      <c r="D34" s="59">
        <v>35.42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44529</v>
      </c>
      <c r="D35" s="59">
        <v>61.88</v>
      </c>
      <c r="E35" s="20">
        <f t="shared" si="0"/>
        <v>1.2376</v>
      </c>
    </row>
    <row r="36" spans="1:5" x14ac:dyDescent="0.2">
      <c r="A36" s="19" t="s">
        <v>14</v>
      </c>
      <c r="B36" s="5" t="s">
        <v>6</v>
      </c>
      <c r="C36" s="4">
        <f t="shared" si="1"/>
        <v>44530</v>
      </c>
      <c r="D36" s="59">
        <v>26.78</v>
      </c>
      <c r="E36" s="20" t="str">
        <f t="shared" si="0"/>
        <v>-</v>
      </c>
    </row>
    <row r="37" spans="1:5" x14ac:dyDescent="0.2">
      <c r="A37" s="65" t="s">
        <v>7</v>
      </c>
      <c r="B37" s="66"/>
      <c r="C37" s="66"/>
      <c r="D37" s="67"/>
      <c r="E37" s="21">
        <f>COUNT(D7:D36)</f>
        <v>30</v>
      </c>
    </row>
    <row r="38" spans="1:5" x14ac:dyDescent="0.2">
      <c r="A38" s="65" t="s">
        <v>8</v>
      </c>
      <c r="B38" s="66"/>
      <c r="C38" s="66"/>
      <c r="D38" s="67"/>
      <c r="E38" s="21">
        <f>'M10'!E39+'M11'!E37</f>
        <v>328</v>
      </c>
    </row>
    <row r="39" spans="1:5" x14ac:dyDescent="0.2">
      <c r="A39" s="65" t="s">
        <v>9</v>
      </c>
      <c r="B39" s="66"/>
      <c r="C39" s="66"/>
      <c r="D39" s="67"/>
      <c r="E39" s="21">
        <f>COUNT(E7:E36)</f>
        <v>3</v>
      </c>
    </row>
    <row r="40" spans="1:5" x14ac:dyDescent="0.2">
      <c r="A40" s="65" t="s">
        <v>10</v>
      </c>
      <c r="B40" s="66"/>
      <c r="C40" s="66"/>
      <c r="D40" s="67"/>
      <c r="E40" s="21">
        <f>'M10'!E41+'M11'!E39</f>
        <v>34</v>
      </c>
    </row>
    <row r="41" spans="1:5" x14ac:dyDescent="0.2">
      <c r="A41" s="65" t="s">
        <v>11</v>
      </c>
      <c r="B41" s="66"/>
      <c r="C41" s="66"/>
      <c r="D41" s="67"/>
      <c r="E41" s="22">
        <f>AVERAGE(D7:D36)</f>
        <v>37.884000000000007</v>
      </c>
    </row>
    <row r="42" spans="1:5" ht="13.5" thickBot="1" x14ac:dyDescent="0.25">
      <c r="A42" s="77" t="s">
        <v>12</v>
      </c>
      <c r="B42" s="78"/>
      <c r="C42" s="78"/>
      <c r="D42" s="79"/>
      <c r="E42" s="23">
        <f>(E37/30)*100</f>
        <v>100</v>
      </c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I11" sqref="I11"/>
    </sheetView>
  </sheetViews>
  <sheetFormatPr defaultRowHeight="12.75" x14ac:dyDescent="0.2"/>
  <cols>
    <col min="1" max="1" width="12.5703125" customWidth="1"/>
    <col min="2" max="2" width="10.85546875" customWidth="1"/>
    <col min="3" max="3" width="14.7109375" customWidth="1"/>
    <col min="4" max="4" width="14.85546875" style="42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41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44531</v>
      </c>
      <c r="D7" s="59">
        <v>45.94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44532</v>
      </c>
      <c r="D8" s="59">
        <v>39.53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44533</v>
      </c>
      <c r="D9" s="59">
        <v>28.76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44534</v>
      </c>
      <c r="D10" s="59">
        <v>27.53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44535</v>
      </c>
      <c r="D11" s="59">
        <v>39.81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44536</v>
      </c>
      <c r="D12" s="59">
        <v>40.33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44537</v>
      </c>
      <c r="D13" s="59">
        <v>34.75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44538</v>
      </c>
      <c r="D14" s="59">
        <v>24.82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44539</v>
      </c>
      <c r="D15" s="59">
        <v>61.74</v>
      </c>
      <c r="E15" s="20">
        <f t="shared" si="0"/>
        <v>1.2348000000000001</v>
      </c>
    </row>
    <row r="16" spans="1:5" x14ac:dyDescent="0.2">
      <c r="A16" s="19" t="s">
        <v>14</v>
      </c>
      <c r="B16" s="5" t="s">
        <v>6</v>
      </c>
      <c r="C16" s="4">
        <f t="shared" si="1"/>
        <v>44540</v>
      </c>
      <c r="D16" s="59">
        <v>31.81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44541</v>
      </c>
      <c r="D17" s="59">
        <v>36.49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44542</v>
      </c>
      <c r="D18" s="59">
        <v>42.03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44543</v>
      </c>
      <c r="D19" s="59">
        <v>19.600000000000001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44544</v>
      </c>
      <c r="D20" s="59">
        <v>18.940000000000001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44545</v>
      </c>
      <c r="D21" s="59">
        <v>21.74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44546</v>
      </c>
      <c r="D22" s="59">
        <v>20.57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44547</v>
      </c>
      <c r="D23" s="59">
        <v>30.95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44548</v>
      </c>
      <c r="D24" s="59">
        <v>21.5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44549</v>
      </c>
      <c r="D25" s="59">
        <v>44.93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44550</v>
      </c>
      <c r="D26" s="59">
        <v>32.36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44551</v>
      </c>
      <c r="D27" s="59"/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44552</v>
      </c>
      <c r="D28" s="59"/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44553</v>
      </c>
      <c r="D29" s="59"/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44554</v>
      </c>
      <c r="D30" s="59">
        <v>47.15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44555</v>
      </c>
      <c r="D31" s="59">
        <v>49.93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44556</v>
      </c>
      <c r="D32" s="59">
        <v>65.88</v>
      </c>
      <c r="E32" s="20">
        <f t="shared" si="0"/>
        <v>1.3175999999999999</v>
      </c>
    </row>
    <row r="33" spans="1:5" x14ac:dyDescent="0.2">
      <c r="A33" s="19" t="s">
        <v>14</v>
      </c>
      <c r="B33" s="5" t="s">
        <v>6</v>
      </c>
      <c r="C33" s="4">
        <f t="shared" si="1"/>
        <v>44557</v>
      </c>
      <c r="D33" s="59">
        <v>63.18</v>
      </c>
      <c r="E33" s="20">
        <f t="shared" si="0"/>
        <v>1.2636000000000001</v>
      </c>
    </row>
    <row r="34" spans="1:5" x14ac:dyDescent="0.2">
      <c r="A34" s="19" t="s">
        <v>14</v>
      </c>
      <c r="B34" s="5" t="s">
        <v>6</v>
      </c>
      <c r="C34" s="4">
        <f t="shared" si="1"/>
        <v>44558</v>
      </c>
      <c r="D34" s="59">
        <v>29.51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44559</v>
      </c>
      <c r="D35" s="59">
        <v>24.23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44560</v>
      </c>
      <c r="D36" s="59">
        <v>14.55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44561</v>
      </c>
      <c r="D37" s="59">
        <v>36.68</v>
      </c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28</v>
      </c>
    </row>
    <row r="39" spans="1:5" x14ac:dyDescent="0.2">
      <c r="A39" s="65" t="s">
        <v>8</v>
      </c>
      <c r="B39" s="66"/>
      <c r="C39" s="66"/>
      <c r="D39" s="67"/>
      <c r="E39" s="21">
        <f>'M11'!E38+'M12'!E38</f>
        <v>356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3</v>
      </c>
    </row>
    <row r="41" spans="1:5" x14ac:dyDescent="0.2">
      <c r="A41" s="65" t="s">
        <v>10</v>
      </c>
      <c r="B41" s="66"/>
      <c r="C41" s="66"/>
      <c r="D41" s="67"/>
      <c r="E41" s="21">
        <f>'M11'!E40+'M12'!E40</f>
        <v>37</v>
      </c>
    </row>
    <row r="42" spans="1:5" x14ac:dyDescent="0.2">
      <c r="A42" s="65" t="s">
        <v>11</v>
      </c>
      <c r="B42" s="66"/>
      <c r="C42" s="66"/>
      <c r="D42" s="67"/>
      <c r="E42" s="22">
        <f>AVERAGE(D7:D37)</f>
        <v>35.544285714285706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90.322580645161281</v>
      </c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Normal="100" workbookViewId="0">
      <selection activeCell="E40" sqref="E40"/>
    </sheetView>
  </sheetViews>
  <sheetFormatPr defaultRowHeight="12.75" x14ac:dyDescent="0.2"/>
  <cols>
    <col min="1" max="1" width="12.42578125" customWidth="1"/>
    <col min="2" max="2" width="10" customWidth="1"/>
    <col min="3" max="3" width="14" customWidth="1"/>
    <col min="4" max="4" width="15.28515625" customWidth="1"/>
    <col min="5" max="5" width="15.5703125" customWidth="1"/>
  </cols>
  <sheetData>
    <row r="1" spans="1:23" ht="12.75" customHeight="1" x14ac:dyDescent="0.2">
      <c r="A1" s="68" t="s">
        <v>17</v>
      </c>
      <c r="B1" s="69"/>
      <c r="C1" s="69"/>
      <c r="D1" s="69"/>
      <c r="E1" s="69"/>
    </row>
    <row r="2" spans="1:23" ht="13.5" thickBot="1" x14ac:dyDescent="0.25">
      <c r="A2" s="80"/>
      <c r="B2" s="69"/>
      <c r="C2" s="69"/>
      <c r="D2" s="69"/>
      <c r="E2" s="69"/>
    </row>
    <row r="3" spans="1:23" ht="25.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23" ht="25.5" x14ac:dyDescent="0.2">
      <c r="A4" s="82"/>
      <c r="B4" s="82"/>
      <c r="C4" s="82"/>
      <c r="D4" s="45" t="s">
        <v>18</v>
      </c>
      <c r="E4" s="1" t="s">
        <v>5</v>
      </c>
    </row>
    <row r="5" spans="1:23" ht="15" thickBot="1" x14ac:dyDescent="0.25">
      <c r="A5" s="83"/>
      <c r="B5" s="83"/>
      <c r="C5" s="83"/>
      <c r="D5" s="13"/>
      <c r="E5" s="46" t="s">
        <v>19</v>
      </c>
    </row>
    <row r="6" spans="1:23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23" x14ac:dyDescent="0.2">
      <c r="A7" s="19" t="s">
        <v>14</v>
      </c>
      <c r="B7" s="3" t="s">
        <v>6</v>
      </c>
      <c r="C7" s="4">
        <v>44228</v>
      </c>
      <c r="D7" s="59">
        <v>33.200000000000003</v>
      </c>
      <c r="E7" s="20" t="str">
        <f>IF(D7&gt;50,D7/50,IF(D7&lt;=50,"-"))</f>
        <v>-</v>
      </c>
    </row>
    <row r="8" spans="1:23" x14ac:dyDescent="0.2">
      <c r="A8" s="19" t="s">
        <v>14</v>
      </c>
      <c r="B8" s="5" t="s">
        <v>6</v>
      </c>
      <c r="C8" s="4">
        <f>C7+1</f>
        <v>44229</v>
      </c>
      <c r="D8" s="59">
        <v>43.8</v>
      </c>
      <c r="E8" s="20" t="str">
        <f t="shared" ref="E8:E34" si="0">IF(D8&gt;50,D8/50,IF(D8&lt;=50,"-"))</f>
        <v>-</v>
      </c>
    </row>
    <row r="9" spans="1:23" x14ac:dyDescent="0.2">
      <c r="A9" s="19" t="s">
        <v>14</v>
      </c>
      <c r="B9" s="5" t="s">
        <v>6</v>
      </c>
      <c r="C9" s="4">
        <f t="shared" ref="C9:C34" si="1">C8+1</f>
        <v>44230</v>
      </c>
      <c r="D9" s="59">
        <v>43.63</v>
      </c>
      <c r="E9" s="20" t="str">
        <f t="shared" si="0"/>
        <v>-</v>
      </c>
    </row>
    <row r="10" spans="1:23" x14ac:dyDescent="0.2">
      <c r="A10" s="19" t="s">
        <v>14</v>
      </c>
      <c r="B10" s="5" t="s">
        <v>6</v>
      </c>
      <c r="C10" s="4">
        <f t="shared" si="1"/>
        <v>44231</v>
      </c>
      <c r="D10" s="59">
        <v>37.36</v>
      </c>
      <c r="E10" s="20" t="str">
        <f t="shared" si="0"/>
        <v>-</v>
      </c>
    </row>
    <row r="11" spans="1:23" x14ac:dyDescent="0.2">
      <c r="A11" s="19" t="s">
        <v>14</v>
      </c>
      <c r="B11" s="5" t="s">
        <v>6</v>
      </c>
      <c r="C11" s="4">
        <f t="shared" si="1"/>
        <v>44232</v>
      </c>
      <c r="D11" s="59">
        <v>36.76</v>
      </c>
      <c r="E11" s="20" t="str">
        <f t="shared" si="0"/>
        <v>-</v>
      </c>
      <c r="G11" s="2"/>
    </row>
    <row r="12" spans="1:23" x14ac:dyDescent="0.2">
      <c r="A12" s="19" t="s">
        <v>14</v>
      </c>
      <c r="B12" s="5" t="s">
        <v>6</v>
      </c>
      <c r="C12" s="4">
        <f t="shared" si="1"/>
        <v>44233</v>
      </c>
      <c r="D12" s="59">
        <v>39.57</v>
      </c>
      <c r="E12" s="20" t="str">
        <f t="shared" si="0"/>
        <v>-</v>
      </c>
    </row>
    <row r="13" spans="1:23" x14ac:dyDescent="0.2">
      <c r="A13" s="19" t="s">
        <v>14</v>
      </c>
      <c r="B13" s="5" t="s">
        <v>6</v>
      </c>
      <c r="C13" s="4">
        <f t="shared" si="1"/>
        <v>44234</v>
      </c>
      <c r="D13" s="59">
        <v>33.86</v>
      </c>
      <c r="E13" s="20" t="str">
        <f t="shared" si="0"/>
        <v>-</v>
      </c>
    </row>
    <row r="14" spans="1:23" x14ac:dyDescent="0.2">
      <c r="A14" s="19" t="s">
        <v>14</v>
      </c>
      <c r="B14" s="5" t="s">
        <v>6</v>
      </c>
      <c r="C14" s="4">
        <f t="shared" si="1"/>
        <v>44235</v>
      </c>
      <c r="D14" s="59">
        <v>41.05</v>
      </c>
      <c r="E14" s="20" t="str">
        <f t="shared" si="0"/>
        <v>-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A15" s="19" t="s">
        <v>14</v>
      </c>
      <c r="B15" s="5" t="s">
        <v>6</v>
      </c>
      <c r="C15" s="4">
        <f t="shared" si="1"/>
        <v>44236</v>
      </c>
      <c r="D15" s="59">
        <v>28.25</v>
      </c>
      <c r="E15" s="20" t="str">
        <f t="shared" si="0"/>
        <v>-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A16" s="19" t="s">
        <v>14</v>
      </c>
      <c r="B16" s="5" t="s">
        <v>6</v>
      </c>
      <c r="C16" s="4">
        <f t="shared" si="1"/>
        <v>44237</v>
      </c>
      <c r="D16" s="59">
        <v>31.16</v>
      </c>
      <c r="E16" s="20" t="str">
        <f t="shared" si="0"/>
        <v>-</v>
      </c>
      <c r="G16" s="5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">
      <c r="A17" s="19" t="s">
        <v>14</v>
      </c>
      <c r="B17" s="5" t="s">
        <v>6</v>
      </c>
      <c r="C17" s="4">
        <f t="shared" si="1"/>
        <v>44238</v>
      </c>
      <c r="D17" s="59">
        <v>44.77</v>
      </c>
      <c r="E17" s="20" t="str">
        <f t="shared" si="0"/>
        <v>-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">
      <c r="A18" s="19" t="s">
        <v>14</v>
      </c>
      <c r="B18" s="5" t="s">
        <v>6</v>
      </c>
      <c r="C18" s="4">
        <f t="shared" si="1"/>
        <v>44239</v>
      </c>
      <c r="D18" s="59">
        <v>27.12</v>
      </c>
      <c r="E18" s="20" t="str">
        <f t="shared" si="0"/>
        <v>-</v>
      </c>
      <c r="G18" s="5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">
      <c r="A19" s="19" t="s">
        <v>14</v>
      </c>
      <c r="B19" s="5" t="s">
        <v>6</v>
      </c>
      <c r="C19" s="4">
        <f t="shared" si="1"/>
        <v>44240</v>
      </c>
      <c r="D19" s="59">
        <v>30.76</v>
      </c>
      <c r="E19" s="20" t="str">
        <f t="shared" si="0"/>
        <v>-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">
      <c r="A20" s="19" t="s">
        <v>14</v>
      </c>
      <c r="B20" s="5" t="s">
        <v>6</v>
      </c>
      <c r="C20" s="4">
        <f t="shared" si="1"/>
        <v>44241</v>
      </c>
      <c r="D20" s="59">
        <v>28.76</v>
      </c>
      <c r="E20" s="20" t="str">
        <f t="shared" si="0"/>
        <v>-</v>
      </c>
    </row>
    <row r="21" spans="1:23" x14ac:dyDescent="0.2">
      <c r="A21" s="19" t="s">
        <v>14</v>
      </c>
      <c r="B21" s="5" t="s">
        <v>6</v>
      </c>
      <c r="C21" s="4">
        <f t="shared" si="1"/>
        <v>44242</v>
      </c>
      <c r="D21" s="59">
        <v>37.78</v>
      </c>
      <c r="E21" s="20" t="str">
        <f t="shared" si="0"/>
        <v>-</v>
      </c>
    </row>
    <row r="22" spans="1:23" x14ac:dyDescent="0.2">
      <c r="A22" s="19" t="s">
        <v>14</v>
      </c>
      <c r="B22" s="5" t="s">
        <v>6</v>
      </c>
      <c r="C22" s="4">
        <f t="shared" si="1"/>
        <v>44243</v>
      </c>
      <c r="D22" s="59">
        <v>31.31</v>
      </c>
      <c r="E22" s="20" t="str">
        <f t="shared" si="0"/>
        <v>-</v>
      </c>
    </row>
    <row r="23" spans="1:23" x14ac:dyDescent="0.2">
      <c r="A23" s="19" t="s">
        <v>14</v>
      </c>
      <c r="B23" s="5" t="s">
        <v>6</v>
      </c>
      <c r="C23" s="4">
        <f t="shared" si="1"/>
        <v>44244</v>
      </c>
      <c r="D23" s="59">
        <v>56.63</v>
      </c>
      <c r="E23" s="20">
        <f t="shared" si="0"/>
        <v>1.1326000000000001</v>
      </c>
    </row>
    <row r="24" spans="1:23" x14ac:dyDescent="0.2">
      <c r="A24" s="19" t="s">
        <v>14</v>
      </c>
      <c r="B24" s="5" t="s">
        <v>6</v>
      </c>
      <c r="C24" s="4">
        <f t="shared" si="1"/>
        <v>44245</v>
      </c>
      <c r="D24" s="63">
        <v>62.47</v>
      </c>
      <c r="E24" s="20">
        <f t="shared" si="0"/>
        <v>1.2494000000000001</v>
      </c>
    </row>
    <row r="25" spans="1:23" x14ac:dyDescent="0.2">
      <c r="A25" s="19" t="s">
        <v>14</v>
      </c>
      <c r="B25" s="5" t="s">
        <v>6</v>
      </c>
      <c r="C25" s="4">
        <f t="shared" si="1"/>
        <v>44246</v>
      </c>
      <c r="D25" s="63">
        <v>48.44</v>
      </c>
      <c r="E25" s="20" t="str">
        <f t="shared" si="0"/>
        <v>-</v>
      </c>
      <c r="I25" s="61" t="s">
        <v>23</v>
      </c>
    </row>
    <row r="26" spans="1:23" x14ac:dyDescent="0.2">
      <c r="A26" s="19" t="s">
        <v>14</v>
      </c>
      <c r="B26" s="5" t="s">
        <v>6</v>
      </c>
      <c r="C26" s="4">
        <f t="shared" si="1"/>
        <v>44247</v>
      </c>
      <c r="D26" s="63">
        <v>51.3</v>
      </c>
      <c r="E26" s="20">
        <f t="shared" si="0"/>
        <v>1.026</v>
      </c>
    </row>
    <row r="27" spans="1:23" x14ac:dyDescent="0.2">
      <c r="A27" s="19" t="s">
        <v>14</v>
      </c>
      <c r="B27" s="5" t="s">
        <v>6</v>
      </c>
      <c r="C27" s="4">
        <f t="shared" si="1"/>
        <v>44248</v>
      </c>
      <c r="D27" s="63">
        <v>50.37</v>
      </c>
      <c r="E27" s="20">
        <f t="shared" si="0"/>
        <v>1.0073999999999999</v>
      </c>
    </row>
    <row r="28" spans="1:23" x14ac:dyDescent="0.2">
      <c r="A28" s="19" t="s">
        <v>14</v>
      </c>
      <c r="B28" s="5" t="s">
        <v>6</v>
      </c>
      <c r="C28" s="4">
        <f t="shared" si="1"/>
        <v>44249</v>
      </c>
      <c r="D28" s="63">
        <v>67.89</v>
      </c>
      <c r="E28" s="20">
        <f t="shared" si="0"/>
        <v>1.3578000000000001</v>
      </c>
    </row>
    <row r="29" spans="1:23" x14ac:dyDescent="0.2">
      <c r="A29" s="19" t="s">
        <v>14</v>
      </c>
      <c r="B29" s="5" t="s">
        <v>6</v>
      </c>
      <c r="C29" s="4">
        <f t="shared" si="1"/>
        <v>44250</v>
      </c>
      <c r="D29" s="63">
        <v>63.84</v>
      </c>
      <c r="E29" s="20">
        <f t="shared" si="0"/>
        <v>1.2768000000000002</v>
      </c>
    </row>
    <row r="30" spans="1:23" x14ac:dyDescent="0.2">
      <c r="A30" s="19" t="s">
        <v>14</v>
      </c>
      <c r="B30" s="5" t="s">
        <v>6</v>
      </c>
      <c r="C30" s="4">
        <f t="shared" si="1"/>
        <v>44251</v>
      </c>
      <c r="D30" s="63">
        <v>50.56</v>
      </c>
      <c r="E30" s="20">
        <f t="shared" si="0"/>
        <v>1.0112000000000001</v>
      </c>
    </row>
    <row r="31" spans="1:23" x14ac:dyDescent="0.2">
      <c r="A31" s="19" t="s">
        <v>14</v>
      </c>
      <c r="B31" s="5" t="s">
        <v>6</v>
      </c>
      <c r="C31" s="4">
        <f t="shared" si="1"/>
        <v>44252</v>
      </c>
      <c r="D31" s="63">
        <v>65.739999999999995</v>
      </c>
      <c r="E31" s="20">
        <f t="shared" si="0"/>
        <v>1.3148</v>
      </c>
    </row>
    <row r="32" spans="1:23" x14ac:dyDescent="0.2">
      <c r="A32" s="19" t="s">
        <v>14</v>
      </c>
      <c r="B32" s="5" t="s">
        <v>6</v>
      </c>
      <c r="C32" s="4">
        <f t="shared" si="1"/>
        <v>44253</v>
      </c>
      <c r="D32" s="63">
        <v>74.650000000000006</v>
      </c>
      <c r="E32" s="20">
        <f t="shared" si="0"/>
        <v>1.4930000000000001</v>
      </c>
    </row>
    <row r="33" spans="1:5" x14ac:dyDescent="0.2">
      <c r="A33" s="19" t="s">
        <v>14</v>
      </c>
      <c r="B33" s="5" t="s">
        <v>6</v>
      </c>
      <c r="C33" s="4">
        <f t="shared" si="1"/>
        <v>44254</v>
      </c>
      <c r="D33" s="63">
        <v>70.260000000000005</v>
      </c>
      <c r="E33" s="20">
        <f t="shared" si="0"/>
        <v>1.4052</v>
      </c>
    </row>
    <row r="34" spans="1:5" x14ac:dyDescent="0.2">
      <c r="A34" s="19" t="s">
        <v>14</v>
      </c>
      <c r="B34" s="5" t="s">
        <v>6</v>
      </c>
      <c r="C34" s="4">
        <f t="shared" si="1"/>
        <v>44255</v>
      </c>
      <c r="D34" s="63">
        <v>35.65</v>
      </c>
      <c r="E34" s="20" t="str">
        <f t="shared" si="0"/>
        <v>-</v>
      </c>
    </row>
    <row r="35" spans="1:5" x14ac:dyDescent="0.2">
      <c r="A35" s="19"/>
      <c r="B35" s="5"/>
      <c r="C35" s="4"/>
      <c r="D35" s="60"/>
      <c r="E35" s="20"/>
    </row>
    <row r="36" spans="1:5" x14ac:dyDescent="0.2">
      <c r="A36" s="65" t="s">
        <v>7</v>
      </c>
      <c r="B36" s="66"/>
      <c r="C36" s="66"/>
      <c r="D36" s="67"/>
      <c r="E36" s="21">
        <f>COUNT(D7:D35)</f>
        <v>28</v>
      </c>
    </row>
    <row r="37" spans="1:5" x14ac:dyDescent="0.2">
      <c r="A37" s="65" t="s">
        <v>8</v>
      </c>
      <c r="B37" s="66"/>
      <c r="C37" s="66"/>
      <c r="D37" s="67"/>
      <c r="E37" s="21">
        <f>'M1'!E38+'M2'!E36</f>
        <v>58</v>
      </c>
    </row>
    <row r="38" spans="1:5" x14ac:dyDescent="0.2">
      <c r="A38" s="65" t="s">
        <v>9</v>
      </c>
      <c r="B38" s="66"/>
      <c r="C38" s="66"/>
      <c r="D38" s="67"/>
      <c r="E38" s="21">
        <f>COUNT(E7:E35)</f>
        <v>10</v>
      </c>
    </row>
    <row r="39" spans="1:5" x14ac:dyDescent="0.2">
      <c r="A39" s="65" t="s">
        <v>10</v>
      </c>
      <c r="B39" s="66"/>
      <c r="C39" s="66"/>
      <c r="D39" s="67"/>
      <c r="E39" s="21">
        <f>'M1'!E40+'M2'!E38</f>
        <v>23</v>
      </c>
    </row>
    <row r="40" spans="1:5" x14ac:dyDescent="0.2">
      <c r="A40" s="65" t="s">
        <v>11</v>
      </c>
      <c r="B40" s="66"/>
      <c r="C40" s="66"/>
      <c r="D40" s="67"/>
      <c r="E40" s="22">
        <f>AVERAGE(D7:D35)</f>
        <v>45.24785714285715</v>
      </c>
    </row>
    <row r="41" spans="1:5" ht="13.5" thickBot="1" x14ac:dyDescent="0.25">
      <c r="A41" s="77" t="s">
        <v>12</v>
      </c>
      <c r="B41" s="78"/>
      <c r="C41" s="78"/>
      <c r="D41" s="79"/>
      <c r="E41" s="23">
        <f>(E36/29)*100</f>
        <v>96.551724137931032</v>
      </c>
    </row>
    <row r="42" spans="1:5" x14ac:dyDescent="0.2">
      <c r="A42" s="6"/>
      <c r="B42" s="6"/>
      <c r="C42" s="6"/>
      <c r="D42" s="6"/>
      <c r="E42" s="6"/>
    </row>
  </sheetData>
  <protectedRanges>
    <protectedRange sqref="A7:B35" name="Range1"/>
  </protectedRanges>
  <mergeCells count="11">
    <mergeCell ref="A41:D41"/>
    <mergeCell ref="A36:D36"/>
    <mergeCell ref="A37:D37"/>
    <mergeCell ref="A38:D38"/>
    <mergeCell ref="A39:D39"/>
    <mergeCell ref="A40:D40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E42" sqref="E42"/>
    </sheetView>
  </sheetViews>
  <sheetFormatPr defaultRowHeight="12.75" x14ac:dyDescent="0.2"/>
  <cols>
    <col min="1" max="1" width="13" customWidth="1"/>
    <col min="2" max="2" width="11.140625" customWidth="1"/>
    <col min="3" max="3" width="13.140625" customWidth="1"/>
    <col min="4" max="4" width="16.140625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44256</v>
      </c>
      <c r="D7" s="59">
        <v>29.56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44257</v>
      </c>
      <c r="D8" s="59">
        <v>35.659999999999997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44258</v>
      </c>
      <c r="D9" s="59">
        <v>52.46</v>
      </c>
      <c r="E9" s="20">
        <f t="shared" si="0"/>
        <v>1.0491999999999999</v>
      </c>
    </row>
    <row r="10" spans="1:5" x14ac:dyDescent="0.2">
      <c r="A10" s="19" t="s">
        <v>14</v>
      </c>
      <c r="B10" s="5" t="s">
        <v>6</v>
      </c>
      <c r="C10" s="4">
        <f t="shared" si="1"/>
        <v>44259</v>
      </c>
      <c r="D10" s="59">
        <v>54.52</v>
      </c>
      <c r="E10" s="20">
        <f t="shared" si="0"/>
        <v>1.0904</v>
      </c>
    </row>
    <row r="11" spans="1:5" x14ac:dyDescent="0.2">
      <c r="A11" s="19" t="s">
        <v>14</v>
      </c>
      <c r="B11" s="5" t="s">
        <v>6</v>
      </c>
      <c r="C11" s="4">
        <f t="shared" si="1"/>
        <v>44260</v>
      </c>
      <c r="D11" s="59">
        <v>45.3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44261</v>
      </c>
      <c r="D12" s="59">
        <v>40.549999999999997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44262</v>
      </c>
      <c r="D13" s="59">
        <v>30.37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44263</v>
      </c>
      <c r="D14" s="59">
        <v>47.45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44264</v>
      </c>
      <c r="D15" s="59">
        <v>50.02</v>
      </c>
      <c r="E15" s="20">
        <f t="shared" si="0"/>
        <v>1.0004</v>
      </c>
    </row>
    <row r="16" spans="1:5" x14ac:dyDescent="0.2">
      <c r="A16" s="19" t="s">
        <v>14</v>
      </c>
      <c r="B16" s="5" t="s">
        <v>6</v>
      </c>
      <c r="C16" s="4">
        <f t="shared" si="1"/>
        <v>44265</v>
      </c>
      <c r="D16" s="59">
        <v>36.94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44266</v>
      </c>
      <c r="D17" s="59">
        <v>24.58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44267</v>
      </c>
      <c r="D18" s="59">
        <v>52.7</v>
      </c>
      <c r="E18" s="20">
        <f t="shared" si="0"/>
        <v>1.054</v>
      </c>
    </row>
    <row r="19" spans="1:5" x14ac:dyDescent="0.2">
      <c r="A19" s="19" t="s">
        <v>14</v>
      </c>
      <c r="B19" s="5" t="s">
        <v>6</v>
      </c>
      <c r="C19" s="4">
        <f t="shared" si="1"/>
        <v>44268</v>
      </c>
      <c r="D19" s="59">
        <v>59.88</v>
      </c>
      <c r="E19" s="20">
        <f t="shared" si="0"/>
        <v>1.1976</v>
      </c>
    </row>
    <row r="20" spans="1:5" x14ac:dyDescent="0.2">
      <c r="A20" s="19" t="s">
        <v>14</v>
      </c>
      <c r="B20" s="5" t="s">
        <v>6</v>
      </c>
      <c r="C20" s="4">
        <f t="shared" si="1"/>
        <v>44269</v>
      </c>
      <c r="D20" s="59">
        <v>55.5</v>
      </c>
      <c r="E20" s="20">
        <f t="shared" si="0"/>
        <v>1.1100000000000001</v>
      </c>
    </row>
    <row r="21" spans="1:5" x14ac:dyDescent="0.2">
      <c r="A21" s="19" t="s">
        <v>14</v>
      </c>
      <c r="B21" s="5" t="s">
        <v>6</v>
      </c>
      <c r="C21" s="4">
        <f t="shared" si="1"/>
        <v>44270</v>
      </c>
      <c r="D21" s="59">
        <v>63.74</v>
      </c>
      <c r="E21" s="20">
        <f t="shared" si="0"/>
        <v>1.2747999999999999</v>
      </c>
    </row>
    <row r="22" spans="1:5" x14ac:dyDescent="0.2">
      <c r="A22" s="19" t="s">
        <v>14</v>
      </c>
      <c r="B22" s="5" t="s">
        <v>6</v>
      </c>
      <c r="C22" s="4">
        <f t="shared" si="1"/>
        <v>44271</v>
      </c>
      <c r="D22" s="59">
        <v>22.21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44272</v>
      </c>
      <c r="D23" s="59">
        <v>20.57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44273</v>
      </c>
      <c r="D24" s="59">
        <v>28.53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44274</v>
      </c>
      <c r="D25" s="59">
        <v>36.67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44275</v>
      </c>
      <c r="D26" s="59">
        <v>37.770000000000003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44276</v>
      </c>
      <c r="D27" s="59">
        <v>24.82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44277</v>
      </c>
      <c r="D28" s="59">
        <v>20.49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44278</v>
      </c>
      <c r="D29" s="59">
        <v>24.69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44279</v>
      </c>
      <c r="D30" s="59">
        <v>26.73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44280</v>
      </c>
      <c r="D31" s="59">
        <v>35.770000000000003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44281</v>
      </c>
      <c r="D32" s="59">
        <v>39.630000000000003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44282</v>
      </c>
      <c r="D33" s="59">
        <v>46.04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44283</v>
      </c>
      <c r="D34" s="59">
        <v>40.28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44284</v>
      </c>
      <c r="D35" s="59">
        <v>32.49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44285</v>
      </c>
      <c r="D36" s="59">
        <v>35.590000000000003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44286</v>
      </c>
      <c r="D37" s="59">
        <v>39.79</v>
      </c>
      <c r="E37" s="20" t="str">
        <f t="shared" si="0"/>
        <v>-</v>
      </c>
    </row>
    <row r="38" spans="1:5" x14ac:dyDescent="0.2">
      <c r="A38" s="84" t="s">
        <v>7</v>
      </c>
      <c r="B38" s="84"/>
      <c r="C38" s="84"/>
      <c r="D38" s="84"/>
      <c r="E38" s="21">
        <f>COUNT(D7:D37)</f>
        <v>31</v>
      </c>
    </row>
    <row r="39" spans="1:5" x14ac:dyDescent="0.2">
      <c r="A39" s="84" t="s">
        <v>8</v>
      </c>
      <c r="B39" s="84"/>
      <c r="C39" s="84"/>
      <c r="D39" s="84"/>
      <c r="E39" s="21">
        <f>'M2'!E37+'M3'!E38</f>
        <v>89</v>
      </c>
    </row>
    <row r="40" spans="1:5" x14ac:dyDescent="0.2">
      <c r="A40" s="84" t="s">
        <v>9</v>
      </c>
      <c r="B40" s="84"/>
      <c r="C40" s="84"/>
      <c r="D40" s="84"/>
      <c r="E40" s="21">
        <f>COUNT(E7:E37)</f>
        <v>7</v>
      </c>
    </row>
    <row r="41" spans="1:5" x14ac:dyDescent="0.2">
      <c r="A41" s="84" t="s">
        <v>10</v>
      </c>
      <c r="B41" s="84"/>
      <c r="C41" s="84"/>
      <c r="D41" s="84"/>
      <c r="E41" s="21">
        <f>'M2'!E39+'M3'!E40</f>
        <v>30</v>
      </c>
    </row>
    <row r="42" spans="1:5" x14ac:dyDescent="0.2">
      <c r="A42" s="84" t="s">
        <v>11</v>
      </c>
      <c r="B42" s="84"/>
      <c r="C42" s="84"/>
      <c r="D42" s="84"/>
      <c r="E42" s="22">
        <f>AVERAGE(D7:D37)</f>
        <v>38.429032258064517</v>
      </c>
    </row>
    <row r="43" spans="1:5" ht="13.5" thickBot="1" x14ac:dyDescent="0.25">
      <c r="A43" s="84" t="s">
        <v>12</v>
      </c>
      <c r="B43" s="84"/>
      <c r="C43" s="84"/>
      <c r="D43" s="84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5.75" x14ac:dyDescent="0.25">
      <c r="A45" s="24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J20" sqref="J20"/>
    </sheetView>
  </sheetViews>
  <sheetFormatPr defaultRowHeight="12.75" x14ac:dyDescent="0.2"/>
  <cols>
    <col min="1" max="1" width="12.7109375" customWidth="1"/>
    <col min="2" max="2" width="11.28515625" customWidth="1"/>
    <col min="3" max="3" width="12.7109375" customWidth="1"/>
    <col min="4" max="4" width="15.42578125" customWidth="1"/>
    <col min="5" max="5" width="13.42578125" customWidth="1"/>
  </cols>
  <sheetData>
    <row r="1" spans="1:5" x14ac:dyDescent="0.2">
      <c r="A1" s="68" t="s">
        <v>20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44287</v>
      </c>
      <c r="D7" s="59">
        <v>38.979999999999997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44288</v>
      </c>
      <c r="D8" s="59">
        <v>37.92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44289</v>
      </c>
      <c r="D9" s="59">
        <v>38.619999999999997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44290</v>
      </c>
      <c r="D10" s="59">
        <v>22.9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44291</v>
      </c>
      <c r="D11" s="59">
        <v>21.8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44292</v>
      </c>
      <c r="D12" s="59">
        <v>35.590000000000003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44293</v>
      </c>
      <c r="D13" s="59"/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44294</v>
      </c>
      <c r="D14" s="59"/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44295</v>
      </c>
      <c r="D15" s="59">
        <v>34.04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44296</v>
      </c>
      <c r="D16" s="59">
        <v>33.409999999999997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44297</v>
      </c>
      <c r="D17" s="59">
        <v>33.4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44298</v>
      </c>
      <c r="D18" s="59">
        <v>34.29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44299</v>
      </c>
      <c r="D19" s="59">
        <v>42.94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44300</v>
      </c>
      <c r="D20" s="59">
        <v>31.35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44301</v>
      </c>
      <c r="D21" s="59">
        <v>19.62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44302</v>
      </c>
      <c r="D22" s="59">
        <v>26.78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44303</v>
      </c>
      <c r="D23" s="59">
        <v>26.32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44304</v>
      </c>
      <c r="D24" s="59">
        <v>31.51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44305</v>
      </c>
      <c r="D25" s="59">
        <v>31.73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44306</v>
      </c>
      <c r="D26" s="59">
        <v>28.42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44307</v>
      </c>
      <c r="D27" s="59">
        <v>30.02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44308</v>
      </c>
      <c r="D28" s="59">
        <v>26.95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44309</v>
      </c>
      <c r="D29" s="59">
        <v>35.299999999999997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44310</v>
      </c>
      <c r="D30" s="59">
        <v>26.36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44311</v>
      </c>
      <c r="D31" s="59">
        <v>23.99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44312</v>
      </c>
      <c r="D32" s="59">
        <v>24.54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44313</v>
      </c>
      <c r="D33" s="59">
        <v>36.75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44314</v>
      </c>
      <c r="D34" s="59">
        <v>32.549999999999997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44315</v>
      </c>
      <c r="D35" s="59">
        <v>28.91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44316</v>
      </c>
      <c r="D36" s="59">
        <v>39.82</v>
      </c>
      <c r="E36" s="20" t="str">
        <f t="shared" si="0"/>
        <v>-</v>
      </c>
    </row>
    <row r="37" spans="1:5" x14ac:dyDescent="0.2">
      <c r="A37" s="65" t="s">
        <v>7</v>
      </c>
      <c r="B37" s="66"/>
      <c r="C37" s="66"/>
      <c r="D37" s="67"/>
      <c r="E37" s="21">
        <f>COUNT(D7:D36)</f>
        <v>28</v>
      </c>
    </row>
    <row r="38" spans="1:5" x14ac:dyDescent="0.2">
      <c r="A38" s="65" t="s">
        <v>8</v>
      </c>
      <c r="B38" s="66"/>
      <c r="C38" s="66"/>
      <c r="D38" s="67"/>
      <c r="E38" s="21">
        <f>'M3'!E39+'M4'!E37</f>
        <v>117</v>
      </c>
    </row>
    <row r="39" spans="1:5" x14ac:dyDescent="0.2">
      <c r="A39" s="65" t="s">
        <v>9</v>
      </c>
      <c r="B39" s="66"/>
      <c r="C39" s="66"/>
      <c r="D39" s="67"/>
      <c r="E39" s="21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1">
        <f>'M3'!E41+'M4'!E39</f>
        <v>30</v>
      </c>
    </row>
    <row r="41" spans="1:5" x14ac:dyDescent="0.2">
      <c r="A41" s="65" t="s">
        <v>11</v>
      </c>
      <c r="B41" s="66"/>
      <c r="C41" s="66"/>
      <c r="D41" s="67"/>
      <c r="E41" s="22">
        <f>AVERAGE(D7:D36)</f>
        <v>31.243214285714281</v>
      </c>
    </row>
    <row r="42" spans="1:5" ht="13.5" thickBot="1" x14ac:dyDescent="0.25">
      <c r="A42" s="77" t="s">
        <v>12</v>
      </c>
      <c r="B42" s="78"/>
      <c r="C42" s="78"/>
      <c r="D42" s="79"/>
      <c r="E42" s="23">
        <f>(E37/30)*100</f>
        <v>93.333333333333329</v>
      </c>
    </row>
    <row r="43" spans="1:5" x14ac:dyDescent="0.2">
      <c r="A43" s="2"/>
      <c r="B43" s="2"/>
      <c r="C43" s="2"/>
      <c r="D43" s="2"/>
      <c r="E43" s="2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_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G16" sqref="G16"/>
    </sheetView>
  </sheetViews>
  <sheetFormatPr defaultRowHeight="12.75" x14ac:dyDescent="0.2"/>
  <cols>
    <col min="1" max="1" width="12.5703125" customWidth="1"/>
    <col min="2" max="2" width="10.85546875" customWidth="1"/>
    <col min="3" max="3" width="13" customWidth="1"/>
    <col min="4" max="4" width="15.42578125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44317</v>
      </c>
      <c r="D7" s="59">
        <v>44.16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44318</v>
      </c>
      <c r="D8" s="59">
        <v>43.38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44319</v>
      </c>
      <c r="D9" s="59">
        <v>36.119999999999997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44320</v>
      </c>
      <c r="D10" s="59">
        <v>22.01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44321</v>
      </c>
      <c r="D11" s="59">
        <v>24.25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44322</v>
      </c>
      <c r="D12" s="59">
        <v>23.1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44323</v>
      </c>
      <c r="D13" s="59">
        <v>31.2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44324</v>
      </c>
      <c r="D14" s="59">
        <v>24.58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44325</v>
      </c>
      <c r="D15" s="59">
        <v>19.100000000000001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44326</v>
      </c>
      <c r="D16" s="59">
        <v>16.93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44327</v>
      </c>
      <c r="D17" s="59">
        <v>18.34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44328</v>
      </c>
      <c r="D18" s="59">
        <v>20.399999999999999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44329</v>
      </c>
      <c r="D19" s="59">
        <v>21.25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44330</v>
      </c>
      <c r="D20" s="59">
        <v>27.72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44331</v>
      </c>
      <c r="D21" s="59">
        <v>24.78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44332</v>
      </c>
      <c r="D22" s="59">
        <v>21.76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44333</v>
      </c>
      <c r="D23" s="59">
        <v>22.45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44334</v>
      </c>
      <c r="D24" s="59">
        <v>19.329999999999998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44335</v>
      </c>
      <c r="D25" s="59">
        <v>19.71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44336</v>
      </c>
      <c r="D26" s="59">
        <v>19.02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44337</v>
      </c>
      <c r="D27" s="59">
        <v>16.39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44338</v>
      </c>
      <c r="D28" s="59">
        <v>18.190000000000001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44339</v>
      </c>
      <c r="D29" s="59">
        <v>24.38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44340</v>
      </c>
      <c r="D30" s="59">
        <v>25.17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44341</v>
      </c>
      <c r="D31" s="59">
        <v>21.34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44342</v>
      </c>
      <c r="D32" s="59">
        <v>20.94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44343</v>
      </c>
      <c r="D33" s="59">
        <v>25.35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44344</v>
      </c>
      <c r="D34" s="59">
        <v>24.51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44345</v>
      </c>
      <c r="D35" s="59">
        <v>20.190000000000001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44346</v>
      </c>
      <c r="D36" s="59">
        <v>21.75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44347</v>
      </c>
      <c r="D37" s="59">
        <v>13.11</v>
      </c>
      <c r="E37" s="20" t="s">
        <v>24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31</v>
      </c>
    </row>
    <row r="39" spans="1:5" x14ac:dyDescent="0.2">
      <c r="A39" s="65" t="s">
        <v>8</v>
      </c>
      <c r="B39" s="66"/>
      <c r="C39" s="66"/>
      <c r="D39" s="67"/>
      <c r="E39" s="21">
        <f>'M4'!E38+'M5'!E38</f>
        <v>148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'M4'!E40+'M5'!E40</f>
        <v>30</v>
      </c>
    </row>
    <row r="42" spans="1:5" x14ac:dyDescent="0.2">
      <c r="A42" s="65" t="s">
        <v>11</v>
      </c>
      <c r="B42" s="66"/>
      <c r="C42" s="66"/>
      <c r="D42" s="67"/>
      <c r="E42" s="22">
        <f>AVERAGE(D7:D37)</f>
        <v>23.577741935483875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100</v>
      </c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0"/>
  <sheetViews>
    <sheetView workbookViewId="0">
      <selection activeCell="I21" sqref="I21"/>
    </sheetView>
  </sheetViews>
  <sheetFormatPr defaultRowHeight="12.75" x14ac:dyDescent="0.2"/>
  <cols>
    <col min="1" max="1" width="13.28515625" customWidth="1"/>
    <col min="2" max="2" width="11.42578125" customWidth="1"/>
    <col min="3" max="3" width="14" customWidth="1"/>
    <col min="4" max="4" width="15.85546875" style="38" customWidth="1"/>
    <col min="5" max="5" width="13.42578125" customWidth="1"/>
  </cols>
  <sheetData>
    <row r="1" spans="1:7" x14ac:dyDescent="0.2">
      <c r="A1" s="68" t="s">
        <v>17</v>
      </c>
      <c r="B1" s="69"/>
      <c r="C1" s="69"/>
      <c r="D1" s="69"/>
      <c r="E1" s="69"/>
    </row>
    <row r="2" spans="1:7" ht="13.5" thickBot="1" x14ac:dyDescent="0.25">
      <c r="A2" s="80"/>
      <c r="B2" s="69"/>
      <c r="C2" s="69"/>
      <c r="D2" s="69"/>
      <c r="E2" s="69"/>
    </row>
    <row r="3" spans="1:7" ht="38.25" x14ac:dyDescent="0.2">
      <c r="A3" s="81" t="s">
        <v>0</v>
      </c>
      <c r="B3" s="81" t="s">
        <v>1</v>
      </c>
      <c r="C3" s="85" t="s">
        <v>2</v>
      </c>
      <c r="D3" s="52" t="s">
        <v>3</v>
      </c>
      <c r="E3" s="33" t="s">
        <v>4</v>
      </c>
    </row>
    <row r="4" spans="1:7" ht="25.5" x14ac:dyDescent="0.2">
      <c r="A4" s="82"/>
      <c r="B4" s="82"/>
      <c r="C4" s="86"/>
      <c r="D4" s="45" t="s">
        <v>18</v>
      </c>
      <c r="E4" s="34" t="s">
        <v>5</v>
      </c>
    </row>
    <row r="5" spans="1:7" ht="15" thickBot="1" x14ac:dyDescent="0.25">
      <c r="A5" s="83"/>
      <c r="B5" s="83"/>
      <c r="C5" s="87"/>
      <c r="D5" s="13"/>
      <c r="E5" s="47" t="s">
        <v>19</v>
      </c>
    </row>
    <row r="6" spans="1:7" x14ac:dyDescent="0.2">
      <c r="A6" s="17">
        <v>1</v>
      </c>
      <c r="B6" s="10">
        <v>2</v>
      </c>
      <c r="C6" s="25">
        <v>3</v>
      </c>
      <c r="D6" s="37">
        <v>4</v>
      </c>
      <c r="E6" s="26">
        <v>5</v>
      </c>
      <c r="G6" s="6"/>
    </row>
    <row r="7" spans="1:7" x14ac:dyDescent="0.2">
      <c r="A7" s="19" t="s">
        <v>14</v>
      </c>
      <c r="B7" s="3" t="s">
        <v>6</v>
      </c>
      <c r="C7" s="4">
        <v>44348</v>
      </c>
      <c r="D7" s="59">
        <v>17.73</v>
      </c>
      <c r="E7" s="20" t="str">
        <f>IF(D7&gt;50,D7/50,IF(D7&lt;=50,"-"))</f>
        <v>-</v>
      </c>
      <c r="G7" s="58"/>
    </row>
    <row r="8" spans="1:7" x14ac:dyDescent="0.2">
      <c r="A8" s="19" t="s">
        <v>14</v>
      </c>
      <c r="B8" s="5" t="s">
        <v>6</v>
      </c>
      <c r="C8" s="4">
        <f>C7+1</f>
        <v>44349</v>
      </c>
      <c r="D8" s="62">
        <v>16.43</v>
      </c>
      <c r="E8" s="20" t="str">
        <f t="shared" ref="E8:E36" si="0">IF(D8&gt;50,D8/50,IF(D8&lt;=50,"-"))</f>
        <v>-</v>
      </c>
      <c r="G8" s="58"/>
    </row>
    <row r="9" spans="1:7" x14ac:dyDescent="0.2">
      <c r="A9" s="19" t="s">
        <v>14</v>
      </c>
      <c r="B9" s="5" t="s">
        <v>6</v>
      </c>
      <c r="C9" s="4">
        <f t="shared" ref="C9:C36" si="1">C8+1</f>
        <v>44350</v>
      </c>
      <c r="D9" s="59">
        <v>20.36</v>
      </c>
      <c r="E9" s="20" t="str">
        <f t="shared" si="0"/>
        <v>-</v>
      </c>
      <c r="G9" s="58"/>
    </row>
    <row r="10" spans="1:7" x14ac:dyDescent="0.2">
      <c r="A10" s="19" t="s">
        <v>14</v>
      </c>
      <c r="B10" s="5" t="s">
        <v>6</v>
      </c>
      <c r="C10" s="4">
        <f t="shared" si="1"/>
        <v>44351</v>
      </c>
      <c r="D10" s="59">
        <v>22.12</v>
      </c>
      <c r="E10" s="20" t="str">
        <f t="shared" si="0"/>
        <v>-</v>
      </c>
      <c r="G10" s="58"/>
    </row>
    <row r="11" spans="1:7" x14ac:dyDescent="0.2">
      <c r="A11" s="19" t="s">
        <v>14</v>
      </c>
      <c r="B11" s="5" t="s">
        <v>6</v>
      </c>
      <c r="C11" s="4">
        <f t="shared" si="1"/>
        <v>44352</v>
      </c>
      <c r="D11" s="59">
        <v>24.67</v>
      </c>
      <c r="E11" s="20" t="str">
        <f t="shared" si="0"/>
        <v>-</v>
      </c>
      <c r="G11" s="58"/>
    </row>
    <row r="12" spans="1:7" x14ac:dyDescent="0.2">
      <c r="A12" s="19" t="s">
        <v>14</v>
      </c>
      <c r="B12" s="5" t="s">
        <v>6</v>
      </c>
      <c r="C12" s="4">
        <f t="shared" si="1"/>
        <v>44353</v>
      </c>
      <c r="D12" s="59">
        <v>27.14</v>
      </c>
      <c r="E12" s="20" t="str">
        <f t="shared" si="0"/>
        <v>-</v>
      </c>
      <c r="G12" s="58"/>
    </row>
    <row r="13" spans="1:7" x14ac:dyDescent="0.2">
      <c r="A13" s="19" t="s">
        <v>14</v>
      </c>
      <c r="B13" s="5" t="s">
        <v>6</v>
      </c>
      <c r="C13" s="4">
        <f t="shared" si="1"/>
        <v>44354</v>
      </c>
      <c r="D13" s="59">
        <v>26.74</v>
      </c>
      <c r="E13" s="20" t="str">
        <f t="shared" si="0"/>
        <v>-</v>
      </c>
      <c r="G13" s="58"/>
    </row>
    <row r="14" spans="1:7" x14ac:dyDescent="0.2">
      <c r="A14" s="19" t="s">
        <v>14</v>
      </c>
      <c r="B14" s="5" t="s">
        <v>6</v>
      </c>
      <c r="C14" s="4">
        <f t="shared" si="1"/>
        <v>44355</v>
      </c>
      <c r="D14" s="59">
        <v>30.87</v>
      </c>
      <c r="E14" s="20" t="str">
        <f t="shared" si="0"/>
        <v>-</v>
      </c>
      <c r="G14" s="58"/>
    </row>
    <row r="15" spans="1:7" x14ac:dyDescent="0.2">
      <c r="A15" s="19" t="s">
        <v>14</v>
      </c>
      <c r="B15" s="5" t="s">
        <v>6</v>
      </c>
      <c r="C15" s="4">
        <f t="shared" si="1"/>
        <v>44356</v>
      </c>
      <c r="D15" s="59">
        <v>27.71</v>
      </c>
      <c r="E15" s="20" t="str">
        <f t="shared" si="0"/>
        <v>-</v>
      </c>
      <c r="G15" s="58"/>
    </row>
    <row r="16" spans="1:7" x14ac:dyDescent="0.2">
      <c r="A16" s="19" t="s">
        <v>14</v>
      </c>
      <c r="B16" s="5" t="s">
        <v>6</v>
      </c>
      <c r="C16" s="4">
        <f t="shared" si="1"/>
        <v>44357</v>
      </c>
      <c r="D16" s="59">
        <v>29.38</v>
      </c>
      <c r="E16" s="20" t="str">
        <f t="shared" si="0"/>
        <v>-</v>
      </c>
      <c r="G16" s="58"/>
    </row>
    <row r="17" spans="1:7" x14ac:dyDescent="0.2">
      <c r="A17" s="19" t="s">
        <v>14</v>
      </c>
      <c r="B17" s="5" t="s">
        <v>6</v>
      </c>
      <c r="C17" s="4">
        <f t="shared" si="1"/>
        <v>44358</v>
      </c>
      <c r="D17" s="59">
        <v>29.94</v>
      </c>
      <c r="E17" s="20" t="str">
        <f t="shared" si="0"/>
        <v>-</v>
      </c>
      <c r="G17" s="58"/>
    </row>
    <row r="18" spans="1:7" x14ac:dyDescent="0.2">
      <c r="A18" s="19" t="s">
        <v>14</v>
      </c>
      <c r="B18" s="5" t="s">
        <v>6</v>
      </c>
      <c r="C18" s="4">
        <f t="shared" si="1"/>
        <v>44359</v>
      </c>
      <c r="D18" s="59">
        <v>25.02</v>
      </c>
      <c r="E18" s="20" t="str">
        <f t="shared" si="0"/>
        <v>-</v>
      </c>
      <c r="G18" s="58"/>
    </row>
    <row r="19" spans="1:7" x14ac:dyDescent="0.2">
      <c r="A19" s="19" t="s">
        <v>14</v>
      </c>
      <c r="B19" s="5" t="s">
        <v>6</v>
      </c>
      <c r="C19" s="4">
        <f t="shared" si="1"/>
        <v>44360</v>
      </c>
      <c r="D19" s="59">
        <v>25.73</v>
      </c>
      <c r="E19" s="20" t="str">
        <f t="shared" si="0"/>
        <v>-</v>
      </c>
      <c r="G19" s="58"/>
    </row>
    <row r="20" spans="1:7" x14ac:dyDescent="0.2">
      <c r="A20" s="19" t="s">
        <v>14</v>
      </c>
      <c r="B20" s="5" t="s">
        <v>6</v>
      </c>
      <c r="C20" s="4">
        <f t="shared" si="1"/>
        <v>44361</v>
      </c>
      <c r="D20" s="59">
        <v>22.89</v>
      </c>
      <c r="E20" s="20" t="str">
        <f t="shared" si="0"/>
        <v>-</v>
      </c>
      <c r="G20" s="58"/>
    </row>
    <row r="21" spans="1:7" x14ac:dyDescent="0.2">
      <c r="A21" s="19" t="s">
        <v>14</v>
      </c>
      <c r="B21" s="5" t="s">
        <v>6</v>
      </c>
      <c r="C21" s="4">
        <f t="shared" si="1"/>
        <v>44362</v>
      </c>
      <c r="D21" s="59">
        <v>15.19</v>
      </c>
      <c r="E21" s="20" t="str">
        <f t="shared" si="0"/>
        <v>-</v>
      </c>
      <c r="G21" s="58"/>
    </row>
    <row r="22" spans="1:7" x14ac:dyDescent="0.2">
      <c r="A22" s="19" t="s">
        <v>14</v>
      </c>
      <c r="B22" s="5" t="s">
        <v>6</v>
      </c>
      <c r="C22" s="4">
        <f t="shared" si="1"/>
        <v>44363</v>
      </c>
      <c r="D22" s="59">
        <v>18.91</v>
      </c>
      <c r="E22" s="20" t="str">
        <f t="shared" si="0"/>
        <v>-</v>
      </c>
      <c r="G22" s="58"/>
    </row>
    <row r="23" spans="1:7" x14ac:dyDescent="0.2">
      <c r="A23" s="19" t="s">
        <v>14</v>
      </c>
      <c r="B23" s="5" t="s">
        <v>6</v>
      </c>
      <c r="C23" s="4">
        <f t="shared" si="1"/>
        <v>44364</v>
      </c>
      <c r="D23" s="59">
        <v>26.26</v>
      </c>
      <c r="E23" s="20" t="str">
        <f t="shared" si="0"/>
        <v>-</v>
      </c>
      <c r="G23" s="58"/>
    </row>
    <row r="24" spans="1:7" x14ac:dyDescent="0.2">
      <c r="A24" s="19" t="s">
        <v>14</v>
      </c>
      <c r="B24" s="5" t="s">
        <v>6</v>
      </c>
      <c r="C24" s="4">
        <f t="shared" si="1"/>
        <v>44365</v>
      </c>
      <c r="D24" s="62">
        <v>21.43</v>
      </c>
      <c r="E24" s="20" t="str">
        <f t="shared" si="0"/>
        <v>-</v>
      </c>
      <c r="G24" s="58"/>
    </row>
    <row r="25" spans="1:7" x14ac:dyDescent="0.2">
      <c r="A25" s="19" t="s">
        <v>14</v>
      </c>
      <c r="B25" s="5" t="s">
        <v>6</v>
      </c>
      <c r="C25" s="4">
        <f t="shared" si="1"/>
        <v>44366</v>
      </c>
      <c r="D25" s="59">
        <v>23.51</v>
      </c>
      <c r="E25" s="20" t="str">
        <f t="shared" si="0"/>
        <v>-</v>
      </c>
      <c r="G25" s="58"/>
    </row>
    <row r="26" spans="1:7" x14ac:dyDescent="0.2">
      <c r="A26" s="19" t="s">
        <v>14</v>
      </c>
      <c r="B26" s="5" t="s">
        <v>6</v>
      </c>
      <c r="C26" s="4">
        <f t="shared" si="1"/>
        <v>44367</v>
      </c>
      <c r="D26" s="59">
        <v>22.68</v>
      </c>
      <c r="E26" s="20" t="str">
        <f t="shared" si="0"/>
        <v>-</v>
      </c>
      <c r="G26" s="58"/>
    </row>
    <row r="27" spans="1:7" x14ac:dyDescent="0.2">
      <c r="A27" s="19" t="s">
        <v>14</v>
      </c>
      <c r="B27" s="5" t="s">
        <v>6</v>
      </c>
      <c r="C27" s="4">
        <f t="shared" si="1"/>
        <v>44368</v>
      </c>
      <c r="D27" s="59">
        <v>26.8</v>
      </c>
      <c r="E27" s="20" t="str">
        <f t="shared" si="0"/>
        <v>-</v>
      </c>
      <c r="G27" s="58"/>
    </row>
    <row r="28" spans="1:7" x14ac:dyDescent="0.2">
      <c r="A28" s="19" t="s">
        <v>14</v>
      </c>
      <c r="B28" s="5" t="s">
        <v>6</v>
      </c>
      <c r="C28" s="4">
        <f t="shared" si="1"/>
        <v>44369</v>
      </c>
      <c r="D28" s="59">
        <v>29.9</v>
      </c>
      <c r="E28" s="20" t="str">
        <f t="shared" si="0"/>
        <v>-</v>
      </c>
      <c r="G28" s="58"/>
    </row>
    <row r="29" spans="1:7" x14ac:dyDescent="0.2">
      <c r="A29" s="19" t="s">
        <v>14</v>
      </c>
      <c r="B29" s="5" t="s">
        <v>6</v>
      </c>
      <c r="C29" s="4">
        <f t="shared" si="1"/>
        <v>44370</v>
      </c>
      <c r="D29" s="59">
        <v>33.82</v>
      </c>
      <c r="E29" s="20" t="str">
        <f t="shared" si="0"/>
        <v>-</v>
      </c>
      <c r="G29" s="58"/>
    </row>
    <row r="30" spans="1:7" x14ac:dyDescent="0.2">
      <c r="A30" s="19" t="s">
        <v>14</v>
      </c>
      <c r="B30" s="5" t="s">
        <v>6</v>
      </c>
      <c r="C30" s="4">
        <f t="shared" si="1"/>
        <v>44371</v>
      </c>
      <c r="D30" s="59">
        <v>44.32</v>
      </c>
      <c r="E30" s="20" t="str">
        <f t="shared" si="0"/>
        <v>-</v>
      </c>
      <c r="G30" s="58"/>
    </row>
    <row r="31" spans="1:7" x14ac:dyDescent="0.2">
      <c r="A31" s="19" t="s">
        <v>14</v>
      </c>
      <c r="B31" s="5" t="s">
        <v>6</v>
      </c>
      <c r="C31" s="4">
        <f t="shared" si="1"/>
        <v>44372</v>
      </c>
      <c r="D31" s="59">
        <v>53.39</v>
      </c>
      <c r="E31" s="20">
        <f t="shared" si="0"/>
        <v>1.0678000000000001</v>
      </c>
      <c r="G31" s="58"/>
    </row>
    <row r="32" spans="1:7" x14ac:dyDescent="0.2">
      <c r="A32" s="19" t="s">
        <v>14</v>
      </c>
      <c r="B32" s="5" t="s">
        <v>6</v>
      </c>
      <c r="C32" s="4">
        <f t="shared" si="1"/>
        <v>44373</v>
      </c>
      <c r="D32" s="59">
        <v>36.28</v>
      </c>
      <c r="E32" s="20" t="str">
        <f t="shared" si="0"/>
        <v>-</v>
      </c>
      <c r="G32" s="58"/>
    </row>
    <row r="33" spans="1:7" x14ac:dyDescent="0.2">
      <c r="A33" s="19" t="s">
        <v>14</v>
      </c>
      <c r="B33" s="5" t="s">
        <v>6</v>
      </c>
      <c r="C33" s="4">
        <f t="shared" si="1"/>
        <v>44374</v>
      </c>
      <c r="D33" s="59">
        <v>39.26</v>
      </c>
      <c r="E33" s="20" t="str">
        <f t="shared" si="0"/>
        <v>-</v>
      </c>
      <c r="G33" s="58"/>
    </row>
    <row r="34" spans="1:7" x14ac:dyDescent="0.2">
      <c r="A34" s="19" t="s">
        <v>14</v>
      </c>
      <c r="B34" s="5" t="s">
        <v>6</v>
      </c>
      <c r="C34" s="4">
        <f t="shared" si="1"/>
        <v>44375</v>
      </c>
      <c r="D34" s="59">
        <v>39.14</v>
      </c>
      <c r="E34" s="20" t="str">
        <f t="shared" si="0"/>
        <v>-</v>
      </c>
      <c r="G34" s="58"/>
    </row>
    <row r="35" spans="1:7" x14ac:dyDescent="0.2">
      <c r="A35" s="19" t="s">
        <v>14</v>
      </c>
      <c r="B35" s="5" t="s">
        <v>6</v>
      </c>
      <c r="C35" s="4">
        <f t="shared" si="1"/>
        <v>44376</v>
      </c>
      <c r="D35" s="59">
        <v>35.700000000000003</v>
      </c>
      <c r="E35" s="20" t="str">
        <f t="shared" si="0"/>
        <v>-</v>
      </c>
      <c r="G35" s="7"/>
    </row>
    <row r="36" spans="1:7" x14ac:dyDescent="0.2">
      <c r="A36" s="19" t="s">
        <v>14</v>
      </c>
      <c r="B36" s="5" t="s">
        <v>6</v>
      </c>
      <c r="C36" s="4">
        <f t="shared" si="1"/>
        <v>44377</v>
      </c>
      <c r="D36" s="59">
        <v>33.49</v>
      </c>
      <c r="E36" s="20" t="str">
        <f t="shared" si="0"/>
        <v>-</v>
      </c>
    </row>
    <row r="37" spans="1:7" x14ac:dyDescent="0.2">
      <c r="A37" s="65" t="s">
        <v>7</v>
      </c>
      <c r="B37" s="66"/>
      <c r="C37" s="66"/>
      <c r="D37" s="67"/>
      <c r="E37" s="27">
        <f>COUNT(D7:D36)</f>
        <v>30</v>
      </c>
    </row>
    <row r="38" spans="1:7" x14ac:dyDescent="0.2">
      <c r="A38" s="65" t="s">
        <v>8</v>
      </c>
      <c r="B38" s="66"/>
      <c r="C38" s="66"/>
      <c r="D38" s="67"/>
      <c r="E38" s="27">
        <f>'M5'!E39+'M6'!E37</f>
        <v>178</v>
      </c>
    </row>
    <row r="39" spans="1:7" x14ac:dyDescent="0.2">
      <c r="A39" s="65" t="s">
        <v>9</v>
      </c>
      <c r="B39" s="66"/>
      <c r="C39" s="66"/>
      <c r="D39" s="67"/>
      <c r="E39" s="27">
        <f>COUNT(E7:E36)</f>
        <v>1</v>
      </c>
    </row>
    <row r="40" spans="1:7" x14ac:dyDescent="0.2">
      <c r="A40" s="65" t="s">
        <v>10</v>
      </c>
      <c r="B40" s="66"/>
      <c r="C40" s="66"/>
      <c r="D40" s="67"/>
      <c r="E40" s="27">
        <f>'M5'!E41+'M6'!E39</f>
        <v>31</v>
      </c>
    </row>
    <row r="41" spans="1:7" x14ac:dyDescent="0.2">
      <c r="A41" s="65" t="s">
        <v>11</v>
      </c>
      <c r="B41" s="66"/>
      <c r="C41" s="66"/>
      <c r="D41" s="67"/>
      <c r="E41" s="35">
        <f>AVERAGE(D7:D36)</f>
        <v>28.227000000000007</v>
      </c>
    </row>
    <row r="42" spans="1:7" ht="13.5" thickBot="1" x14ac:dyDescent="0.25">
      <c r="A42" s="77" t="s">
        <v>12</v>
      </c>
      <c r="B42" s="78"/>
      <c r="C42" s="78"/>
      <c r="D42" s="79"/>
      <c r="E42" s="36">
        <f>(E37/30)*100</f>
        <v>100</v>
      </c>
    </row>
    <row r="43" spans="1:7" x14ac:dyDescent="0.2">
      <c r="B43" s="2"/>
      <c r="C43" s="48"/>
      <c r="D43" s="30"/>
    </row>
    <row r="44" spans="1:7" x14ac:dyDescent="0.2">
      <c r="B44" s="2"/>
      <c r="C44" s="2"/>
      <c r="D44" s="30"/>
    </row>
    <row r="45" spans="1:7" x14ac:dyDescent="0.2">
      <c r="C45" s="2"/>
      <c r="D45" s="30"/>
    </row>
    <row r="46" spans="1:7" x14ac:dyDescent="0.2">
      <c r="C46" s="2"/>
      <c r="D46" s="30"/>
    </row>
    <row r="47" spans="1:7" x14ac:dyDescent="0.2">
      <c r="C47" s="2"/>
      <c r="D47" s="30"/>
    </row>
    <row r="48" spans="1:7" x14ac:dyDescent="0.2">
      <c r="C48" s="2"/>
      <c r="D48" s="30"/>
    </row>
    <row r="49" spans="3:4" x14ac:dyDescent="0.2">
      <c r="C49" s="2"/>
      <c r="D49" s="30"/>
    </row>
    <row r="50" spans="3:4" x14ac:dyDescent="0.2">
      <c r="C50" s="2"/>
      <c r="D50" s="30"/>
    </row>
    <row r="51" spans="3:4" x14ac:dyDescent="0.2">
      <c r="D51" s="30"/>
    </row>
    <row r="52" spans="3:4" x14ac:dyDescent="0.2">
      <c r="D52" s="30"/>
    </row>
    <row r="53" spans="3:4" x14ac:dyDescent="0.2">
      <c r="D53" s="30"/>
    </row>
    <row r="54" spans="3:4" x14ac:dyDescent="0.2">
      <c r="D54" s="30"/>
    </row>
    <row r="55" spans="3:4" x14ac:dyDescent="0.2">
      <c r="D55" s="30"/>
    </row>
    <row r="56" spans="3:4" x14ac:dyDescent="0.2">
      <c r="D56" s="30"/>
    </row>
    <row r="57" spans="3:4" x14ac:dyDescent="0.2">
      <c r="D57" s="30"/>
    </row>
    <row r="58" spans="3:4" x14ac:dyDescent="0.2">
      <c r="D58" s="30"/>
    </row>
    <row r="59" spans="3:4" x14ac:dyDescent="0.2">
      <c r="D59" s="30"/>
    </row>
    <row r="60" spans="3:4" x14ac:dyDescent="0.2">
      <c r="D60" s="30"/>
    </row>
    <row r="61" spans="3:4" x14ac:dyDescent="0.2">
      <c r="D61" s="30"/>
    </row>
    <row r="62" spans="3:4" x14ac:dyDescent="0.2">
      <c r="D62" s="30"/>
    </row>
    <row r="63" spans="3:4" x14ac:dyDescent="0.2">
      <c r="D63" s="30"/>
    </row>
    <row r="64" spans="3:4" x14ac:dyDescent="0.2">
      <c r="D64" s="30"/>
    </row>
    <row r="65" spans="4:4" x14ac:dyDescent="0.2">
      <c r="D65" s="30"/>
    </row>
    <row r="66" spans="4:4" x14ac:dyDescent="0.2">
      <c r="D66" s="30"/>
    </row>
    <row r="67" spans="4:4" x14ac:dyDescent="0.2">
      <c r="D67" s="30"/>
    </row>
    <row r="68" spans="4:4" x14ac:dyDescent="0.2">
      <c r="D68" s="30"/>
    </row>
    <row r="69" spans="4:4" x14ac:dyDescent="0.2">
      <c r="D69" s="30"/>
    </row>
    <row r="70" spans="4:4" x14ac:dyDescent="0.2">
      <c r="D70" s="30"/>
    </row>
    <row r="71" spans="4:4" x14ac:dyDescent="0.2">
      <c r="D71" s="30"/>
    </row>
    <row r="72" spans="4:4" x14ac:dyDescent="0.2">
      <c r="D72" s="30"/>
    </row>
    <row r="73" spans="4:4" x14ac:dyDescent="0.2">
      <c r="D73" s="30"/>
    </row>
    <row r="74" spans="4:4" x14ac:dyDescent="0.2">
      <c r="D74" s="30"/>
    </row>
    <row r="75" spans="4:4" x14ac:dyDescent="0.2">
      <c r="D75" s="30"/>
    </row>
    <row r="76" spans="4:4" x14ac:dyDescent="0.2">
      <c r="D76" s="30"/>
    </row>
    <row r="77" spans="4:4" x14ac:dyDescent="0.2">
      <c r="D77" s="30"/>
    </row>
    <row r="78" spans="4:4" x14ac:dyDescent="0.2">
      <c r="D78" s="30"/>
    </row>
    <row r="79" spans="4:4" x14ac:dyDescent="0.2">
      <c r="D79" s="30"/>
    </row>
    <row r="80" spans="4:4" x14ac:dyDescent="0.2">
      <c r="D80" s="30"/>
    </row>
    <row r="81" spans="4:4" x14ac:dyDescent="0.2">
      <c r="D81" s="30"/>
    </row>
    <row r="82" spans="4:4" x14ac:dyDescent="0.2">
      <c r="D82" s="30"/>
    </row>
    <row r="83" spans="4:4" x14ac:dyDescent="0.2">
      <c r="D83" s="30"/>
    </row>
    <row r="84" spans="4:4" x14ac:dyDescent="0.2">
      <c r="D84" s="30"/>
    </row>
    <row r="85" spans="4:4" x14ac:dyDescent="0.2">
      <c r="D85" s="30"/>
    </row>
    <row r="86" spans="4:4" x14ac:dyDescent="0.2">
      <c r="D86" s="30"/>
    </row>
    <row r="87" spans="4:4" x14ac:dyDescent="0.2">
      <c r="D87" s="30"/>
    </row>
    <row r="88" spans="4:4" x14ac:dyDescent="0.2">
      <c r="D88" s="30"/>
    </row>
    <row r="89" spans="4:4" x14ac:dyDescent="0.2">
      <c r="D89" s="30"/>
    </row>
    <row r="90" spans="4:4" x14ac:dyDescent="0.2">
      <c r="D90" s="30"/>
    </row>
    <row r="91" spans="4:4" x14ac:dyDescent="0.2">
      <c r="D91" s="30"/>
    </row>
    <row r="92" spans="4:4" x14ac:dyDescent="0.2">
      <c r="D92" s="30"/>
    </row>
    <row r="93" spans="4:4" x14ac:dyDescent="0.2">
      <c r="D93" s="30"/>
    </row>
    <row r="94" spans="4:4" x14ac:dyDescent="0.2">
      <c r="D94" s="30"/>
    </row>
    <row r="95" spans="4:4" x14ac:dyDescent="0.2">
      <c r="D95" s="30"/>
    </row>
    <row r="96" spans="4:4" x14ac:dyDescent="0.2">
      <c r="D96" s="30"/>
    </row>
    <row r="97" spans="4:4" x14ac:dyDescent="0.2">
      <c r="D97" s="30"/>
    </row>
    <row r="98" spans="4:4" x14ac:dyDescent="0.2">
      <c r="D98" s="30"/>
    </row>
    <row r="99" spans="4:4" x14ac:dyDescent="0.2">
      <c r="D99" s="30"/>
    </row>
    <row r="100" spans="4:4" x14ac:dyDescent="0.2">
      <c r="D100" s="30"/>
    </row>
    <row r="101" spans="4:4" x14ac:dyDescent="0.2">
      <c r="D101" s="30"/>
    </row>
    <row r="102" spans="4:4" x14ac:dyDescent="0.2">
      <c r="D102" s="30"/>
    </row>
    <row r="103" spans="4:4" x14ac:dyDescent="0.2">
      <c r="D103" s="30"/>
    </row>
    <row r="104" spans="4:4" x14ac:dyDescent="0.2">
      <c r="D104" s="30"/>
    </row>
    <row r="105" spans="4:4" x14ac:dyDescent="0.2">
      <c r="D105" s="30"/>
    </row>
    <row r="106" spans="4:4" x14ac:dyDescent="0.2">
      <c r="D106" s="30"/>
    </row>
    <row r="107" spans="4:4" x14ac:dyDescent="0.2">
      <c r="D107" s="30"/>
    </row>
    <row r="108" spans="4:4" x14ac:dyDescent="0.2">
      <c r="D108" s="30"/>
    </row>
    <row r="109" spans="4:4" x14ac:dyDescent="0.2">
      <c r="D109" s="30"/>
    </row>
    <row r="110" spans="4:4" x14ac:dyDescent="0.2">
      <c r="D110" s="30"/>
    </row>
    <row r="111" spans="4:4" x14ac:dyDescent="0.2">
      <c r="D111" s="30"/>
    </row>
    <row r="112" spans="4:4" x14ac:dyDescent="0.2">
      <c r="D112" s="30"/>
    </row>
    <row r="113" spans="4:4" x14ac:dyDescent="0.2">
      <c r="D113" s="30"/>
    </row>
    <row r="114" spans="4:4" x14ac:dyDescent="0.2">
      <c r="D114" s="30"/>
    </row>
    <row r="115" spans="4:4" x14ac:dyDescent="0.2">
      <c r="D115" s="30"/>
    </row>
    <row r="116" spans="4:4" x14ac:dyDescent="0.2">
      <c r="D116" s="30"/>
    </row>
    <row r="117" spans="4:4" x14ac:dyDescent="0.2">
      <c r="D117" s="30"/>
    </row>
    <row r="118" spans="4:4" x14ac:dyDescent="0.2">
      <c r="D118" s="30"/>
    </row>
    <row r="119" spans="4:4" x14ac:dyDescent="0.2">
      <c r="D119" s="30"/>
    </row>
    <row r="120" spans="4:4" x14ac:dyDescent="0.2">
      <c r="D120" s="30"/>
    </row>
    <row r="121" spans="4:4" x14ac:dyDescent="0.2">
      <c r="D121" s="30"/>
    </row>
    <row r="122" spans="4:4" x14ac:dyDescent="0.2">
      <c r="D122" s="30"/>
    </row>
    <row r="123" spans="4:4" x14ac:dyDescent="0.2">
      <c r="D123" s="30"/>
    </row>
    <row r="124" spans="4:4" x14ac:dyDescent="0.2">
      <c r="D124" s="30"/>
    </row>
    <row r="125" spans="4:4" x14ac:dyDescent="0.2">
      <c r="D125" s="30"/>
    </row>
    <row r="126" spans="4:4" x14ac:dyDescent="0.2">
      <c r="D126" s="30"/>
    </row>
    <row r="127" spans="4:4" x14ac:dyDescent="0.2">
      <c r="D127" s="30"/>
    </row>
    <row r="128" spans="4:4" x14ac:dyDescent="0.2">
      <c r="D128" s="30"/>
    </row>
    <row r="129" spans="4:4" x14ac:dyDescent="0.2">
      <c r="D129" s="30"/>
    </row>
    <row r="130" spans="4:4" x14ac:dyDescent="0.2">
      <c r="D130" s="30"/>
    </row>
    <row r="131" spans="4:4" x14ac:dyDescent="0.2">
      <c r="D131" s="30"/>
    </row>
    <row r="132" spans="4:4" x14ac:dyDescent="0.2">
      <c r="D132" s="30"/>
    </row>
    <row r="133" spans="4:4" x14ac:dyDescent="0.2">
      <c r="D133" s="30"/>
    </row>
    <row r="134" spans="4:4" x14ac:dyDescent="0.2">
      <c r="D134" s="30"/>
    </row>
    <row r="135" spans="4:4" x14ac:dyDescent="0.2">
      <c r="D135" s="30"/>
    </row>
    <row r="136" spans="4:4" x14ac:dyDescent="0.2">
      <c r="D136" s="30"/>
    </row>
    <row r="137" spans="4:4" x14ac:dyDescent="0.2">
      <c r="D137" s="30"/>
    </row>
    <row r="138" spans="4:4" x14ac:dyDescent="0.2">
      <c r="D138" s="30"/>
    </row>
    <row r="139" spans="4:4" x14ac:dyDescent="0.2">
      <c r="D139" s="30"/>
    </row>
    <row r="140" spans="4:4" x14ac:dyDescent="0.2">
      <c r="D140" s="30"/>
    </row>
    <row r="141" spans="4:4" x14ac:dyDescent="0.2">
      <c r="D141" s="30"/>
    </row>
    <row r="142" spans="4:4" x14ac:dyDescent="0.2">
      <c r="D142" s="30"/>
    </row>
    <row r="143" spans="4:4" x14ac:dyDescent="0.2">
      <c r="D143" s="30"/>
    </row>
    <row r="144" spans="4:4" x14ac:dyDescent="0.2">
      <c r="D144" s="30"/>
    </row>
    <row r="145" spans="4:4" x14ac:dyDescent="0.2">
      <c r="D145" s="30"/>
    </row>
    <row r="146" spans="4:4" x14ac:dyDescent="0.2">
      <c r="D146" s="30"/>
    </row>
    <row r="147" spans="4:4" x14ac:dyDescent="0.2">
      <c r="D147" s="30"/>
    </row>
    <row r="148" spans="4:4" x14ac:dyDescent="0.2">
      <c r="D148" s="30"/>
    </row>
    <row r="149" spans="4:4" x14ac:dyDescent="0.2">
      <c r="D149" s="30"/>
    </row>
    <row r="150" spans="4:4" x14ac:dyDescent="0.2">
      <c r="D150" s="30"/>
    </row>
    <row r="151" spans="4:4" x14ac:dyDescent="0.2">
      <c r="D151" s="30"/>
    </row>
    <row r="152" spans="4:4" x14ac:dyDescent="0.2">
      <c r="D152" s="30"/>
    </row>
    <row r="153" spans="4:4" x14ac:dyDescent="0.2">
      <c r="D153" s="30"/>
    </row>
    <row r="154" spans="4:4" x14ac:dyDescent="0.2">
      <c r="D154" s="30"/>
    </row>
    <row r="155" spans="4:4" x14ac:dyDescent="0.2">
      <c r="D155" s="30"/>
    </row>
    <row r="156" spans="4:4" x14ac:dyDescent="0.2">
      <c r="D156" s="30"/>
    </row>
    <row r="157" spans="4:4" x14ac:dyDescent="0.2">
      <c r="D157" s="30"/>
    </row>
    <row r="158" spans="4:4" x14ac:dyDescent="0.2">
      <c r="D158" s="30"/>
    </row>
    <row r="159" spans="4:4" x14ac:dyDescent="0.2">
      <c r="D159" s="30"/>
    </row>
    <row r="160" spans="4:4" x14ac:dyDescent="0.2">
      <c r="D160" s="30"/>
    </row>
    <row r="161" spans="4:4" x14ac:dyDescent="0.2">
      <c r="D161" s="30"/>
    </row>
    <row r="162" spans="4:4" x14ac:dyDescent="0.2">
      <c r="D162" s="30"/>
    </row>
    <row r="163" spans="4:4" x14ac:dyDescent="0.2">
      <c r="D163" s="30"/>
    </row>
    <row r="164" spans="4:4" x14ac:dyDescent="0.2">
      <c r="D164" s="30"/>
    </row>
    <row r="165" spans="4:4" x14ac:dyDescent="0.2">
      <c r="D165" s="30"/>
    </row>
    <row r="166" spans="4:4" x14ac:dyDescent="0.2">
      <c r="D166" s="30"/>
    </row>
    <row r="167" spans="4:4" x14ac:dyDescent="0.2">
      <c r="D167" s="30"/>
    </row>
    <row r="168" spans="4:4" x14ac:dyDescent="0.2">
      <c r="D168" s="30"/>
    </row>
    <row r="169" spans="4:4" x14ac:dyDescent="0.2">
      <c r="D169" s="30"/>
    </row>
    <row r="170" spans="4:4" x14ac:dyDescent="0.2">
      <c r="D170" s="30"/>
    </row>
    <row r="171" spans="4:4" x14ac:dyDescent="0.2">
      <c r="D171" s="30"/>
    </row>
    <row r="172" spans="4:4" x14ac:dyDescent="0.2">
      <c r="D172" s="30"/>
    </row>
    <row r="173" spans="4:4" x14ac:dyDescent="0.2">
      <c r="D173" s="30"/>
    </row>
    <row r="174" spans="4:4" x14ac:dyDescent="0.2">
      <c r="D174" s="30"/>
    </row>
    <row r="175" spans="4:4" x14ac:dyDescent="0.2">
      <c r="D175" s="30"/>
    </row>
    <row r="176" spans="4:4" x14ac:dyDescent="0.2">
      <c r="D176" s="30"/>
    </row>
    <row r="177" spans="4:4" x14ac:dyDescent="0.2">
      <c r="D177" s="30"/>
    </row>
    <row r="178" spans="4:4" x14ac:dyDescent="0.2">
      <c r="D178" s="30"/>
    </row>
    <row r="179" spans="4:4" x14ac:dyDescent="0.2">
      <c r="D179" s="30"/>
    </row>
    <row r="180" spans="4:4" x14ac:dyDescent="0.2">
      <c r="D180" s="30"/>
    </row>
    <row r="181" spans="4:4" x14ac:dyDescent="0.2">
      <c r="D181" s="30"/>
    </row>
    <row r="182" spans="4:4" x14ac:dyDescent="0.2">
      <c r="D182" s="30"/>
    </row>
    <row r="183" spans="4:4" x14ac:dyDescent="0.2">
      <c r="D183" s="30"/>
    </row>
    <row r="184" spans="4:4" x14ac:dyDescent="0.2">
      <c r="D184" s="30"/>
    </row>
    <row r="185" spans="4:4" x14ac:dyDescent="0.2">
      <c r="D185" s="30"/>
    </row>
    <row r="186" spans="4:4" x14ac:dyDescent="0.2">
      <c r="D186" s="30"/>
    </row>
    <row r="187" spans="4:4" x14ac:dyDescent="0.2">
      <c r="D187" s="30"/>
    </row>
    <row r="188" spans="4:4" x14ac:dyDescent="0.2">
      <c r="D188" s="30"/>
    </row>
    <row r="189" spans="4:4" x14ac:dyDescent="0.2">
      <c r="D189" s="30"/>
    </row>
    <row r="190" spans="4:4" x14ac:dyDescent="0.2">
      <c r="D190" s="30"/>
    </row>
    <row r="191" spans="4:4" x14ac:dyDescent="0.2">
      <c r="D191" s="30"/>
    </row>
    <row r="192" spans="4:4" x14ac:dyDescent="0.2">
      <c r="D192" s="30"/>
    </row>
    <row r="193" spans="4:4" x14ac:dyDescent="0.2">
      <c r="D193" s="30"/>
    </row>
    <row r="194" spans="4:4" x14ac:dyDescent="0.2">
      <c r="D194" s="30"/>
    </row>
    <row r="195" spans="4:4" x14ac:dyDescent="0.2">
      <c r="D195" s="30"/>
    </row>
    <row r="196" spans="4:4" x14ac:dyDescent="0.2">
      <c r="D196" s="30"/>
    </row>
    <row r="197" spans="4:4" x14ac:dyDescent="0.2">
      <c r="D197" s="30"/>
    </row>
    <row r="198" spans="4:4" x14ac:dyDescent="0.2">
      <c r="D198" s="30"/>
    </row>
    <row r="199" spans="4:4" x14ac:dyDescent="0.2">
      <c r="D199" s="30"/>
    </row>
    <row r="200" spans="4:4" x14ac:dyDescent="0.2">
      <c r="D200" s="30"/>
    </row>
    <row r="201" spans="4:4" x14ac:dyDescent="0.2">
      <c r="D201" s="30"/>
    </row>
    <row r="202" spans="4:4" x14ac:dyDescent="0.2">
      <c r="D202" s="30"/>
    </row>
    <row r="203" spans="4:4" x14ac:dyDescent="0.2">
      <c r="D203" s="30"/>
    </row>
    <row r="204" spans="4:4" x14ac:dyDescent="0.2">
      <c r="D204" s="30"/>
    </row>
    <row r="205" spans="4:4" x14ac:dyDescent="0.2">
      <c r="D205" s="30"/>
    </row>
    <row r="206" spans="4:4" x14ac:dyDescent="0.2">
      <c r="D206" s="30"/>
    </row>
    <row r="207" spans="4:4" x14ac:dyDescent="0.2">
      <c r="D207" s="30"/>
    </row>
    <row r="208" spans="4:4" x14ac:dyDescent="0.2">
      <c r="D208" s="30"/>
    </row>
    <row r="209" spans="4:4" x14ac:dyDescent="0.2">
      <c r="D209" s="30"/>
    </row>
    <row r="210" spans="4:4" x14ac:dyDescent="0.2">
      <c r="D210" s="30"/>
    </row>
    <row r="211" spans="4:4" x14ac:dyDescent="0.2">
      <c r="D211" s="30"/>
    </row>
    <row r="212" spans="4:4" x14ac:dyDescent="0.2">
      <c r="D212" s="30"/>
    </row>
    <row r="213" spans="4:4" x14ac:dyDescent="0.2">
      <c r="D213" s="30"/>
    </row>
    <row r="214" spans="4:4" x14ac:dyDescent="0.2">
      <c r="D214" s="30"/>
    </row>
    <row r="215" spans="4:4" x14ac:dyDescent="0.2">
      <c r="D215" s="30"/>
    </row>
    <row r="216" spans="4:4" x14ac:dyDescent="0.2">
      <c r="D216" s="30"/>
    </row>
    <row r="217" spans="4:4" x14ac:dyDescent="0.2">
      <c r="D217" s="30"/>
    </row>
    <row r="218" spans="4:4" x14ac:dyDescent="0.2">
      <c r="D218" s="30"/>
    </row>
    <row r="219" spans="4:4" x14ac:dyDescent="0.2">
      <c r="D219" s="30"/>
    </row>
    <row r="220" spans="4:4" x14ac:dyDescent="0.2">
      <c r="D220" s="30"/>
    </row>
    <row r="221" spans="4:4" x14ac:dyDescent="0.2">
      <c r="D221" s="30"/>
    </row>
    <row r="222" spans="4:4" x14ac:dyDescent="0.2">
      <c r="D222" s="30"/>
    </row>
    <row r="223" spans="4:4" x14ac:dyDescent="0.2">
      <c r="D223" s="30"/>
    </row>
    <row r="224" spans="4:4" x14ac:dyDescent="0.2">
      <c r="D224" s="30"/>
    </row>
    <row r="225" spans="4:4" x14ac:dyDescent="0.2">
      <c r="D225" s="30"/>
    </row>
    <row r="226" spans="4:4" x14ac:dyDescent="0.2">
      <c r="D226" s="30"/>
    </row>
    <row r="227" spans="4:4" x14ac:dyDescent="0.2">
      <c r="D227" s="30"/>
    </row>
    <row r="228" spans="4:4" x14ac:dyDescent="0.2">
      <c r="D228" s="30"/>
    </row>
    <row r="229" spans="4:4" x14ac:dyDescent="0.2">
      <c r="D229" s="30"/>
    </row>
    <row r="230" spans="4:4" x14ac:dyDescent="0.2">
      <c r="D230" s="30"/>
    </row>
    <row r="231" spans="4:4" x14ac:dyDescent="0.2">
      <c r="D231" s="30"/>
    </row>
    <row r="232" spans="4:4" x14ac:dyDescent="0.2">
      <c r="D232" s="30"/>
    </row>
    <row r="233" spans="4:4" x14ac:dyDescent="0.2">
      <c r="D233" s="30"/>
    </row>
    <row r="234" spans="4:4" x14ac:dyDescent="0.2">
      <c r="D234" s="30"/>
    </row>
    <row r="235" spans="4:4" x14ac:dyDescent="0.2">
      <c r="D235" s="30"/>
    </row>
    <row r="236" spans="4:4" x14ac:dyDescent="0.2">
      <c r="D236" s="30"/>
    </row>
    <row r="237" spans="4:4" x14ac:dyDescent="0.2">
      <c r="D237" s="30"/>
    </row>
    <row r="238" spans="4:4" x14ac:dyDescent="0.2">
      <c r="D238" s="30"/>
    </row>
    <row r="239" spans="4:4" x14ac:dyDescent="0.2">
      <c r="D239" s="30"/>
    </row>
    <row r="240" spans="4:4" x14ac:dyDescent="0.2">
      <c r="D240" s="30"/>
    </row>
    <row r="241" spans="4:4" x14ac:dyDescent="0.2">
      <c r="D241" s="30"/>
    </row>
    <row r="242" spans="4:4" x14ac:dyDescent="0.2">
      <c r="D242" s="30"/>
    </row>
    <row r="243" spans="4:4" x14ac:dyDescent="0.2">
      <c r="D243" s="30"/>
    </row>
    <row r="244" spans="4:4" x14ac:dyDescent="0.2">
      <c r="D244" s="30"/>
    </row>
    <row r="245" spans="4:4" x14ac:dyDescent="0.2">
      <c r="D245" s="30"/>
    </row>
    <row r="246" spans="4:4" x14ac:dyDescent="0.2">
      <c r="D246" s="30"/>
    </row>
    <row r="247" spans="4:4" x14ac:dyDescent="0.2">
      <c r="D247" s="30"/>
    </row>
    <row r="248" spans="4:4" x14ac:dyDescent="0.2">
      <c r="D248" s="30"/>
    </row>
    <row r="249" spans="4:4" x14ac:dyDescent="0.2">
      <c r="D249" s="30"/>
    </row>
    <row r="250" spans="4:4" x14ac:dyDescent="0.2">
      <c r="D250" s="30"/>
    </row>
    <row r="251" spans="4:4" x14ac:dyDescent="0.2">
      <c r="D251" s="30"/>
    </row>
    <row r="252" spans="4:4" x14ac:dyDescent="0.2">
      <c r="D252" s="30"/>
    </row>
    <row r="253" spans="4:4" x14ac:dyDescent="0.2">
      <c r="D253" s="30"/>
    </row>
    <row r="254" spans="4:4" x14ac:dyDescent="0.2">
      <c r="D254" s="30"/>
    </row>
    <row r="255" spans="4:4" x14ac:dyDescent="0.2">
      <c r="D255" s="30"/>
    </row>
    <row r="256" spans="4:4" x14ac:dyDescent="0.2">
      <c r="D256" s="30"/>
    </row>
    <row r="257" spans="4:4" x14ac:dyDescent="0.2">
      <c r="D257" s="30"/>
    </row>
    <row r="258" spans="4:4" x14ac:dyDescent="0.2">
      <c r="D258" s="30"/>
    </row>
    <row r="259" spans="4:4" x14ac:dyDescent="0.2">
      <c r="D259" s="30"/>
    </row>
    <row r="260" spans="4:4" x14ac:dyDescent="0.2">
      <c r="D260" s="30"/>
    </row>
    <row r="261" spans="4:4" x14ac:dyDescent="0.2">
      <c r="D261" s="30"/>
    </row>
    <row r="262" spans="4:4" x14ac:dyDescent="0.2">
      <c r="D262" s="30"/>
    </row>
    <row r="263" spans="4:4" x14ac:dyDescent="0.2">
      <c r="D263" s="30"/>
    </row>
    <row r="264" spans="4:4" x14ac:dyDescent="0.2">
      <c r="D264" s="30"/>
    </row>
    <row r="265" spans="4:4" x14ac:dyDescent="0.2">
      <c r="D265" s="30"/>
    </row>
    <row r="266" spans="4:4" x14ac:dyDescent="0.2">
      <c r="D266" s="30"/>
    </row>
    <row r="267" spans="4:4" x14ac:dyDescent="0.2">
      <c r="D267" s="30"/>
    </row>
    <row r="268" spans="4:4" x14ac:dyDescent="0.2">
      <c r="D268" s="30"/>
    </row>
    <row r="269" spans="4:4" x14ac:dyDescent="0.2">
      <c r="D269" s="30"/>
    </row>
    <row r="270" spans="4:4" x14ac:dyDescent="0.2">
      <c r="D270" s="30"/>
    </row>
    <row r="271" spans="4:4" x14ac:dyDescent="0.2">
      <c r="D271" s="30"/>
    </row>
    <row r="272" spans="4:4" x14ac:dyDescent="0.2">
      <c r="D272" s="30"/>
    </row>
    <row r="273" spans="4:4" x14ac:dyDescent="0.2">
      <c r="D273" s="30"/>
    </row>
    <row r="274" spans="4:4" x14ac:dyDescent="0.2">
      <c r="D274" s="30"/>
    </row>
    <row r="275" spans="4:4" x14ac:dyDescent="0.2">
      <c r="D275" s="30"/>
    </row>
    <row r="276" spans="4:4" x14ac:dyDescent="0.2">
      <c r="D276" s="30"/>
    </row>
    <row r="277" spans="4:4" x14ac:dyDescent="0.2">
      <c r="D277" s="30"/>
    </row>
    <row r="278" spans="4:4" x14ac:dyDescent="0.2">
      <c r="D278" s="30"/>
    </row>
    <row r="279" spans="4:4" x14ac:dyDescent="0.2">
      <c r="D279" s="30"/>
    </row>
    <row r="280" spans="4:4" x14ac:dyDescent="0.2">
      <c r="D280" s="30"/>
    </row>
    <row r="281" spans="4:4" x14ac:dyDescent="0.2">
      <c r="D281" s="30"/>
    </row>
    <row r="282" spans="4:4" x14ac:dyDescent="0.2">
      <c r="D282" s="30"/>
    </row>
    <row r="283" spans="4:4" x14ac:dyDescent="0.2">
      <c r="D283" s="30"/>
    </row>
    <row r="284" spans="4:4" x14ac:dyDescent="0.2">
      <c r="D284" s="30"/>
    </row>
    <row r="285" spans="4:4" x14ac:dyDescent="0.2">
      <c r="D285" s="30"/>
    </row>
    <row r="286" spans="4:4" x14ac:dyDescent="0.2">
      <c r="D286" s="30"/>
    </row>
    <row r="287" spans="4:4" x14ac:dyDescent="0.2">
      <c r="D287" s="30"/>
    </row>
    <row r="288" spans="4:4" x14ac:dyDescent="0.2">
      <c r="D288" s="30"/>
    </row>
    <row r="289" spans="4:4" x14ac:dyDescent="0.2">
      <c r="D289" s="30"/>
    </row>
    <row r="290" spans="4:4" x14ac:dyDescent="0.2">
      <c r="D290" s="30"/>
    </row>
    <row r="291" spans="4:4" x14ac:dyDescent="0.2">
      <c r="D291" s="30"/>
    </row>
    <row r="292" spans="4:4" x14ac:dyDescent="0.2">
      <c r="D292" s="30"/>
    </row>
    <row r="293" spans="4:4" x14ac:dyDescent="0.2">
      <c r="D293" s="30"/>
    </row>
    <row r="294" spans="4:4" x14ac:dyDescent="0.2">
      <c r="D294" s="30"/>
    </row>
    <row r="295" spans="4:4" x14ac:dyDescent="0.2">
      <c r="D295" s="30"/>
    </row>
    <row r="296" spans="4:4" x14ac:dyDescent="0.2">
      <c r="D296" s="30"/>
    </row>
    <row r="297" spans="4:4" x14ac:dyDescent="0.2">
      <c r="D297" s="30"/>
    </row>
    <row r="298" spans="4:4" x14ac:dyDescent="0.2">
      <c r="D298" s="30"/>
    </row>
    <row r="299" spans="4:4" x14ac:dyDescent="0.2">
      <c r="D299" s="30"/>
    </row>
    <row r="300" spans="4:4" x14ac:dyDescent="0.2">
      <c r="D300" s="30"/>
    </row>
    <row r="301" spans="4:4" x14ac:dyDescent="0.2">
      <c r="D301" s="30"/>
    </row>
    <row r="302" spans="4:4" x14ac:dyDescent="0.2">
      <c r="D302" s="30"/>
    </row>
    <row r="303" spans="4:4" x14ac:dyDescent="0.2">
      <c r="D303" s="30"/>
    </row>
    <row r="304" spans="4:4" x14ac:dyDescent="0.2">
      <c r="D304" s="30"/>
    </row>
    <row r="305" spans="4:4" x14ac:dyDescent="0.2">
      <c r="D305" s="30"/>
    </row>
    <row r="306" spans="4:4" x14ac:dyDescent="0.2">
      <c r="D306" s="30"/>
    </row>
    <row r="307" spans="4:4" x14ac:dyDescent="0.2">
      <c r="D307" s="30"/>
    </row>
    <row r="308" spans="4:4" x14ac:dyDescent="0.2">
      <c r="D308" s="30"/>
    </row>
    <row r="309" spans="4:4" x14ac:dyDescent="0.2">
      <c r="D309" s="30"/>
    </row>
    <row r="310" spans="4:4" x14ac:dyDescent="0.2">
      <c r="D310" s="30"/>
    </row>
    <row r="311" spans="4:4" x14ac:dyDescent="0.2">
      <c r="D311" s="30"/>
    </row>
    <row r="312" spans="4:4" x14ac:dyDescent="0.2">
      <c r="D312" s="30"/>
    </row>
    <row r="313" spans="4:4" x14ac:dyDescent="0.2">
      <c r="D313" s="30"/>
    </row>
    <row r="314" spans="4:4" x14ac:dyDescent="0.2">
      <c r="D314" s="30"/>
    </row>
    <row r="315" spans="4:4" x14ac:dyDescent="0.2">
      <c r="D315" s="30"/>
    </row>
    <row r="316" spans="4:4" x14ac:dyDescent="0.2">
      <c r="D316" s="30"/>
    </row>
    <row r="317" spans="4:4" x14ac:dyDescent="0.2">
      <c r="D317" s="30"/>
    </row>
    <row r="318" spans="4:4" x14ac:dyDescent="0.2">
      <c r="D318" s="30"/>
    </row>
    <row r="319" spans="4:4" x14ac:dyDescent="0.2">
      <c r="D319" s="30"/>
    </row>
    <row r="320" spans="4:4" x14ac:dyDescent="0.2">
      <c r="D320" s="30"/>
    </row>
    <row r="321" spans="4:4" x14ac:dyDescent="0.2">
      <c r="D321" s="30"/>
    </row>
    <row r="322" spans="4:4" x14ac:dyDescent="0.2">
      <c r="D322" s="30"/>
    </row>
    <row r="323" spans="4:4" x14ac:dyDescent="0.2">
      <c r="D323" s="30"/>
    </row>
    <row r="324" spans="4:4" x14ac:dyDescent="0.2">
      <c r="D324" s="30"/>
    </row>
    <row r="325" spans="4:4" x14ac:dyDescent="0.2">
      <c r="D325" s="30"/>
    </row>
    <row r="326" spans="4:4" x14ac:dyDescent="0.2">
      <c r="D326" s="30"/>
    </row>
    <row r="327" spans="4:4" x14ac:dyDescent="0.2">
      <c r="D327" s="30"/>
    </row>
    <row r="328" spans="4:4" x14ac:dyDescent="0.2">
      <c r="D328" s="30"/>
    </row>
    <row r="329" spans="4:4" x14ac:dyDescent="0.2">
      <c r="D329" s="30"/>
    </row>
    <row r="330" spans="4:4" x14ac:dyDescent="0.2">
      <c r="D330" s="30"/>
    </row>
    <row r="331" spans="4:4" x14ac:dyDescent="0.2">
      <c r="D331" s="30"/>
    </row>
    <row r="332" spans="4:4" x14ac:dyDescent="0.2">
      <c r="D332" s="30"/>
    </row>
    <row r="333" spans="4:4" x14ac:dyDescent="0.2">
      <c r="D333" s="30"/>
    </row>
    <row r="334" spans="4:4" x14ac:dyDescent="0.2">
      <c r="D334" s="30"/>
    </row>
    <row r="335" spans="4:4" x14ac:dyDescent="0.2">
      <c r="D335" s="30"/>
    </row>
    <row r="336" spans="4:4" x14ac:dyDescent="0.2">
      <c r="D336" s="30"/>
    </row>
    <row r="337" spans="4:4" x14ac:dyDescent="0.2">
      <c r="D337" s="30"/>
    </row>
    <row r="338" spans="4:4" x14ac:dyDescent="0.2">
      <c r="D338" s="30"/>
    </row>
    <row r="339" spans="4:4" x14ac:dyDescent="0.2">
      <c r="D339" s="30"/>
    </row>
    <row r="340" spans="4:4" x14ac:dyDescent="0.2">
      <c r="D340" s="30"/>
    </row>
    <row r="341" spans="4:4" x14ac:dyDescent="0.2">
      <c r="D341" s="30"/>
    </row>
    <row r="342" spans="4:4" x14ac:dyDescent="0.2">
      <c r="D342" s="30"/>
    </row>
    <row r="343" spans="4:4" x14ac:dyDescent="0.2">
      <c r="D343" s="30"/>
    </row>
    <row r="344" spans="4:4" x14ac:dyDescent="0.2">
      <c r="D344" s="30"/>
    </row>
    <row r="345" spans="4:4" x14ac:dyDescent="0.2">
      <c r="D345" s="30"/>
    </row>
    <row r="346" spans="4:4" x14ac:dyDescent="0.2">
      <c r="D346" s="30"/>
    </row>
    <row r="347" spans="4:4" x14ac:dyDescent="0.2">
      <c r="D347" s="30"/>
    </row>
    <row r="348" spans="4:4" x14ac:dyDescent="0.2">
      <c r="D348" s="30"/>
    </row>
    <row r="349" spans="4:4" x14ac:dyDescent="0.2">
      <c r="D349" s="30"/>
    </row>
    <row r="350" spans="4:4" x14ac:dyDescent="0.2">
      <c r="D350" s="30"/>
    </row>
    <row r="351" spans="4:4" x14ac:dyDescent="0.2">
      <c r="D351" s="30"/>
    </row>
    <row r="352" spans="4:4" x14ac:dyDescent="0.2">
      <c r="D352" s="30"/>
    </row>
    <row r="353" spans="4:4" x14ac:dyDescent="0.2">
      <c r="D353" s="30"/>
    </row>
    <row r="354" spans="4:4" x14ac:dyDescent="0.2">
      <c r="D354" s="30"/>
    </row>
    <row r="355" spans="4:4" x14ac:dyDescent="0.2">
      <c r="D355" s="30"/>
    </row>
    <row r="356" spans="4:4" x14ac:dyDescent="0.2">
      <c r="D356" s="30"/>
    </row>
    <row r="357" spans="4:4" x14ac:dyDescent="0.2">
      <c r="D357" s="30"/>
    </row>
    <row r="358" spans="4:4" x14ac:dyDescent="0.2">
      <c r="D358" s="30"/>
    </row>
    <row r="359" spans="4:4" x14ac:dyDescent="0.2">
      <c r="D359" s="30"/>
    </row>
    <row r="360" spans="4:4" x14ac:dyDescent="0.2">
      <c r="D360" s="30"/>
    </row>
    <row r="361" spans="4:4" x14ac:dyDescent="0.2">
      <c r="D361" s="30"/>
    </row>
    <row r="362" spans="4:4" x14ac:dyDescent="0.2">
      <c r="D362" s="30"/>
    </row>
    <row r="363" spans="4:4" x14ac:dyDescent="0.2">
      <c r="D363" s="30"/>
    </row>
    <row r="364" spans="4:4" x14ac:dyDescent="0.2">
      <c r="D364" s="30"/>
    </row>
    <row r="365" spans="4:4" x14ac:dyDescent="0.2">
      <c r="D365" s="30"/>
    </row>
    <row r="366" spans="4:4" x14ac:dyDescent="0.2">
      <c r="D366" s="30"/>
    </row>
    <row r="367" spans="4:4" x14ac:dyDescent="0.2">
      <c r="D367" s="30"/>
    </row>
    <row r="368" spans="4:4" x14ac:dyDescent="0.2">
      <c r="D368" s="30"/>
    </row>
    <row r="369" spans="4:4" x14ac:dyDescent="0.2">
      <c r="D369" s="30"/>
    </row>
    <row r="370" spans="4:4" x14ac:dyDescent="0.2">
      <c r="D370" s="30"/>
    </row>
    <row r="371" spans="4:4" x14ac:dyDescent="0.2">
      <c r="D371" s="30"/>
    </row>
    <row r="372" spans="4:4" x14ac:dyDescent="0.2">
      <c r="D372" s="30"/>
    </row>
    <row r="373" spans="4:4" x14ac:dyDescent="0.2">
      <c r="D373" s="30"/>
    </row>
    <row r="374" spans="4:4" x14ac:dyDescent="0.2">
      <c r="D374" s="30"/>
    </row>
    <row r="375" spans="4:4" x14ac:dyDescent="0.2">
      <c r="D375" s="30"/>
    </row>
    <row r="376" spans="4:4" x14ac:dyDescent="0.2">
      <c r="D376" s="30"/>
    </row>
    <row r="377" spans="4:4" x14ac:dyDescent="0.2">
      <c r="D377" s="30"/>
    </row>
    <row r="378" spans="4:4" x14ac:dyDescent="0.2">
      <c r="D378" s="30"/>
    </row>
    <row r="379" spans="4:4" x14ac:dyDescent="0.2">
      <c r="D379" s="30"/>
    </row>
    <row r="380" spans="4:4" x14ac:dyDescent="0.2">
      <c r="D380" s="30"/>
    </row>
    <row r="381" spans="4:4" x14ac:dyDescent="0.2">
      <c r="D381" s="30"/>
    </row>
    <row r="382" spans="4:4" x14ac:dyDescent="0.2">
      <c r="D382" s="30"/>
    </row>
    <row r="383" spans="4:4" x14ac:dyDescent="0.2">
      <c r="D383" s="30"/>
    </row>
    <row r="384" spans="4:4" x14ac:dyDescent="0.2">
      <c r="D384" s="30"/>
    </row>
    <row r="385" spans="4:4" x14ac:dyDescent="0.2">
      <c r="D385" s="30"/>
    </row>
    <row r="386" spans="4:4" x14ac:dyDescent="0.2">
      <c r="D386" s="30"/>
    </row>
    <row r="387" spans="4:4" x14ac:dyDescent="0.2">
      <c r="D387" s="30"/>
    </row>
    <row r="388" spans="4:4" x14ac:dyDescent="0.2">
      <c r="D388" s="30"/>
    </row>
    <row r="389" spans="4:4" x14ac:dyDescent="0.2">
      <c r="D389" s="30"/>
    </row>
    <row r="390" spans="4:4" x14ac:dyDescent="0.2">
      <c r="D390" s="30"/>
    </row>
    <row r="391" spans="4:4" x14ac:dyDescent="0.2">
      <c r="D391" s="30"/>
    </row>
    <row r="392" spans="4:4" x14ac:dyDescent="0.2">
      <c r="D392" s="30"/>
    </row>
    <row r="393" spans="4:4" x14ac:dyDescent="0.2">
      <c r="D393" s="30"/>
    </row>
    <row r="394" spans="4:4" x14ac:dyDescent="0.2">
      <c r="D394" s="30"/>
    </row>
    <row r="395" spans="4:4" x14ac:dyDescent="0.2">
      <c r="D395" s="30"/>
    </row>
    <row r="396" spans="4:4" x14ac:dyDescent="0.2">
      <c r="D396" s="30"/>
    </row>
    <row r="397" spans="4:4" x14ac:dyDescent="0.2">
      <c r="D397" s="30"/>
    </row>
    <row r="398" spans="4:4" x14ac:dyDescent="0.2">
      <c r="D398" s="30"/>
    </row>
    <row r="399" spans="4:4" x14ac:dyDescent="0.2">
      <c r="D399" s="30"/>
    </row>
    <row r="400" spans="4:4" x14ac:dyDescent="0.2">
      <c r="D400" s="30"/>
    </row>
    <row r="401" spans="4:4" x14ac:dyDescent="0.2">
      <c r="D401" s="30"/>
    </row>
    <row r="402" spans="4:4" x14ac:dyDescent="0.2">
      <c r="D402" s="30"/>
    </row>
    <row r="403" spans="4:4" x14ac:dyDescent="0.2">
      <c r="D403" s="30"/>
    </row>
    <row r="404" spans="4:4" x14ac:dyDescent="0.2">
      <c r="D404" s="30"/>
    </row>
    <row r="405" spans="4:4" x14ac:dyDescent="0.2">
      <c r="D405" s="30"/>
    </row>
    <row r="406" spans="4:4" x14ac:dyDescent="0.2">
      <c r="D406" s="30"/>
    </row>
    <row r="407" spans="4:4" x14ac:dyDescent="0.2">
      <c r="D407" s="30"/>
    </row>
    <row r="408" spans="4:4" x14ac:dyDescent="0.2">
      <c r="D408" s="30"/>
    </row>
    <row r="409" spans="4:4" x14ac:dyDescent="0.2">
      <c r="D409" s="30"/>
    </row>
    <row r="410" spans="4:4" x14ac:dyDescent="0.2">
      <c r="D410" s="30"/>
    </row>
    <row r="411" spans="4:4" x14ac:dyDescent="0.2">
      <c r="D411" s="30"/>
    </row>
    <row r="412" spans="4:4" x14ac:dyDescent="0.2">
      <c r="D412" s="30"/>
    </row>
    <row r="413" spans="4:4" x14ac:dyDescent="0.2">
      <c r="D413" s="30"/>
    </row>
    <row r="414" spans="4:4" x14ac:dyDescent="0.2">
      <c r="D414" s="30"/>
    </row>
    <row r="415" spans="4:4" x14ac:dyDescent="0.2">
      <c r="D415" s="30"/>
    </row>
    <row r="416" spans="4:4" x14ac:dyDescent="0.2">
      <c r="D416" s="30"/>
    </row>
    <row r="417" spans="4:4" x14ac:dyDescent="0.2">
      <c r="D417" s="30"/>
    </row>
    <row r="418" spans="4:4" x14ac:dyDescent="0.2">
      <c r="D418" s="30"/>
    </row>
    <row r="419" spans="4:4" x14ac:dyDescent="0.2">
      <c r="D419" s="30"/>
    </row>
    <row r="420" spans="4:4" x14ac:dyDescent="0.2">
      <c r="D420" s="30"/>
    </row>
    <row r="421" spans="4:4" x14ac:dyDescent="0.2">
      <c r="D421" s="30"/>
    </row>
    <row r="422" spans="4:4" x14ac:dyDescent="0.2">
      <c r="D422" s="30"/>
    </row>
    <row r="423" spans="4:4" x14ac:dyDescent="0.2">
      <c r="D423" s="30"/>
    </row>
    <row r="424" spans="4:4" x14ac:dyDescent="0.2">
      <c r="D424" s="30"/>
    </row>
    <row r="425" spans="4:4" x14ac:dyDescent="0.2">
      <c r="D425" s="30"/>
    </row>
    <row r="426" spans="4:4" x14ac:dyDescent="0.2">
      <c r="D426" s="30"/>
    </row>
    <row r="427" spans="4:4" x14ac:dyDescent="0.2">
      <c r="D427" s="30"/>
    </row>
    <row r="428" spans="4:4" x14ac:dyDescent="0.2">
      <c r="D428" s="30"/>
    </row>
    <row r="429" spans="4:4" x14ac:dyDescent="0.2">
      <c r="D429" s="30"/>
    </row>
    <row r="430" spans="4:4" x14ac:dyDescent="0.2">
      <c r="D430" s="30"/>
    </row>
    <row r="431" spans="4:4" x14ac:dyDescent="0.2">
      <c r="D431" s="30"/>
    </row>
    <row r="432" spans="4:4" x14ac:dyDescent="0.2">
      <c r="D432" s="30"/>
    </row>
    <row r="433" spans="4:4" x14ac:dyDescent="0.2">
      <c r="D433" s="30"/>
    </row>
    <row r="434" spans="4:4" x14ac:dyDescent="0.2">
      <c r="D434" s="30"/>
    </row>
    <row r="435" spans="4:4" x14ac:dyDescent="0.2">
      <c r="D435" s="30"/>
    </row>
    <row r="436" spans="4:4" x14ac:dyDescent="0.2">
      <c r="D436" s="30"/>
    </row>
    <row r="437" spans="4:4" x14ac:dyDescent="0.2">
      <c r="D437" s="30"/>
    </row>
    <row r="438" spans="4:4" x14ac:dyDescent="0.2">
      <c r="D438" s="30"/>
    </row>
    <row r="439" spans="4:4" x14ac:dyDescent="0.2">
      <c r="D439" s="30"/>
    </row>
    <row r="440" spans="4:4" x14ac:dyDescent="0.2">
      <c r="D440" s="30"/>
    </row>
    <row r="441" spans="4:4" x14ac:dyDescent="0.2">
      <c r="D441" s="30"/>
    </row>
    <row r="442" spans="4:4" x14ac:dyDescent="0.2">
      <c r="D442" s="30"/>
    </row>
    <row r="443" spans="4:4" x14ac:dyDescent="0.2">
      <c r="D443" s="30"/>
    </row>
    <row r="444" spans="4:4" x14ac:dyDescent="0.2">
      <c r="D444" s="30"/>
    </row>
    <row r="445" spans="4:4" x14ac:dyDescent="0.2">
      <c r="D445" s="30"/>
    </row>
    <row r="446" spans="4:4" x14ac:dyDescent="0.2">
      <c r="D446" s="30"/>
    </row>
    <row r="447" spans="4:4" x14ac:dyDescent="0.2">
      <c r="D447" s="30"/>
    </row>
    <row r="448" spans="4:4" x14ac:dyDescent="0.2">
      <c r="D448" s="30"/>
    </row>
    <row r="449" spans="4:4" x14ac:dyDescent="0.2">
      <c r="D449" s="30"/>
    </row>
    <row r="450" spans="4:4" x14ac:dyDescent="0.2">
      <c r="D450" s="30"/>
    </row>
    <row r="451" spans="4:4" x14ac:dyDescent="0.2">
      <c r="D451" s="30"/>
    </row>
    <row r="452" spans="4:4" x14ac:dyDescent="0.2">
      <c r="D452" s="30"/>
    </row>
    <row r="453" spans="4:4" x14ac:dyDescent="0.2">
      <c r="D453" s="30"/>
    </row>
    <row r="454" spans="4:4" x14ac:dyDescent="0.2">
      <c r="D454" s="30"/>
    </row>
    <row r="455" spans="4:4" x14ac:dyDescent="0.2">
      <c r="D455" s="30"/>
    </row>
    <row r="456" spans="4:4" x14ac:dyDescent="0.2">
      <c r="D456" s="30"/>
    </row>
    <row r="457" spans="4:4" x14ac:dyDescent="0.2">
      <c r="D457" s="30"/>
    </row>
    <row r="458" spans="4:4" x14ac:dyDescent="0.2">
      <c r="D458" s="30"/>
    </row>
    <row r="459" spans="4:4" x14ac:dyDescent="0.2">
      <c r="D459" s="30"/>
    </row>
    <row r="460" spans="4:4" x14ac:dyDescent="0.2">
      <c r="D460" s="30"/>
    </row>
    <row r="461" spans="4:4" x14ac:dyDescent="0.2">
      <c r="D461" s="30"/>
    </row>
    <row r="462" spans="4:4" x14ac:dyDescent="0.2">
      <c r="D462" s="30"/>
    </row>
    <row r="463" spans="4:4" x14ac:dyDescent="0.2">
      <c r="D463" s="30"/>
    </row>
    <row r="464" spans="4:4" x14ac:dyDescent="0.2">
      <c r="D464" s="30"/>
    </row>
    <row r="465" spans="4:4" x14ac:dyDescent="0.2">
      <c r="D465" s="30"/>
    </row>
    <row r="466" spans="4:4" x14ac:dyDescent="0.2">
      <c r="D466" s="30"/>
    </row>
    <row r="467" spans="4:4" x14ac:dyDescent="0.2">
      <c r="D467" s="30"/>
    </row>
    <row r="468" spans="4:4" x14ac:dyDescent="0.2">
      <c r="D468" s="30"/>
    </row>
    <row r="469" spans="4:4" x14ac:dyDescent="0.2">
      <c r="D469" s="30"/>
    </row>
    <row r="470" spans="4:4" x14ac:dyDescent="0.2">
      <c r="D470" s="30"/>
    </row>
    <row r="471" spans="4:4" x14ac:dyDescent="0.2">
      <c r="D471" s="30"/>
    </row>
    <row r="472" spans="4:4" x14ac:dyDescent="0.2">
      <c r="D472" s="30"/>
    </row>
    <row r="473" spans="4:4" x14ac:dyDescent="0.2">
      <c r="D473" s="30"/>
    </row>
    <row r="474" spans="4:4" x14ac:dyDescent="0.2">
      <c r="D474" s="30"/>
    </row>
    <row r="475" spans="4:4" x14ac:dyDescent="0.2">
      <c r="D475" s="30"/>
    </row>
    <row r="476" spans="4:4" x14ac:dyDescent="0.2">
      <c r="D476" s="30"/>
    </row>
    <row r="477" spans="4:4" x14ac:dyDescent="0.2">
      <c r="D477" s="30"/>
    </row>
    <row r="478" spans="4:4" x14ac:dyDescent="0.2">
      <c r="D478" s="30"/>
    </row>
    <row r="479" spans="4:4" x14ac:dyDescent="0.2">
      <c r="D479" s="30"/>
    </row>
    <row r="480" spans="4:4" x14ac:dyDescent="0.2">
      <c r="D480" s="30"/>
    </row>
    <row r="481" spans="4:4" x14ac:dyDescent="0.2">
      <c r="D481" s="30"/>
    </row>
    <row r="482" spans="4:4" x14ac:dyDescent="0.2">
      <c r="D482" s="30"/>
    </row>
    <row r="483" spans="4:4" x14ac:dyDescent="0.2">
      <c r="D483" s="30"/>
    </row>
    <row r="484" spans="4:4" x14ac:dyDescent="0.2">
      <c r="D484" s="30"/>
    </row>
    <row r="485" spans="4:4" x14ac:dyDescent="0.2">
      <c r="D485" s="30"/>
    </row>
    <row r="486" spans="4:4" x14ac:dyDescent="0.2">
      <c r="D486" s="30"/>
    </row>
    <row r="487" spans="4:4" x14ac:dyDescent="0.2">
      <c r="D487" s="30"/>
    </row>
    <row r="488" spans="4:4" x14ac:dyDescent="0.2">
      <c r="D488" s="30"/>
    </row>
    <row r="489" spans="4:4" x14ac:dyDescent="0.2">
      <c r="D489" s="30"/>
    </row>
    <row r="490" spans="4:4" x14ac:dyDescent="0.2">
      <c r="D490" s="30"/>
    </row>
    <row r="491" spans="4:4" x14ac:dyDescent="0.2">
      <c r="D491" s="30"/>
    </row>
    <row r="492" spans="4:4" x14ac:dyDescent="0.2">
      <c r="D492" s="30"/>
    </row>
    <row r="493" spans="4:4" x14ac:dyDescent="0.2">
      <c r="D493" s="30"/>
    </row>
    <row r="494" spans="4:4" x14ac:dyDescent="0.2">
      <c r="D494" s="30"/>
    </row>
    <row r="495" spans="4:4" x14ac:dyDescent="0.2">
      <c r="D495" s="30"/>
    </row>
    <row r="496" spans="4:4" x14ac:dyDescent="0.2">
      <c r="D496" s="30"/>
    </row>
    <row r="497" spans="4:4" x14ac:dyDescent="0.2">
      <c r="D497" s="30"/>
    </row>
    <row r="498" spans="4:4" x14ac:dyDescent="0.2">
      <c r="D498" s="30"/>
    </row>
    <row r="499" spans="4:4" x14ac:dyDescent="0.2">
      <c r="D499" s="30"/>
    </row>
    <row r="500" spans="4:4" x14ac:dyDescent="0.2">
      <c r="D500" s="30"/>
    </row>
    <row r="501" spans="4:4" x14ac:dyDescent="0.2">
      <c r="D501" s="30"/>
    </row>
    <row r="502" spans="4:4" x14ac:dyDescent="0.2">
      <c r="D502" s="30"/>
    </row>
    <row r="503" spans="4:4" x14ac:dyDescent="0.2">
      <c r="D503" s="30"/>
    </row>
    <row r="504" spans="4:4" x14ac:dyDescent="0.2">
      <c r="D504" s="30"/>
    </row>
    <row r="505" spans="4:4" x14ac:dyDescent="0.2">
      <c r="D505" s="30"/>
    </row>
    <row r="506" spans="4:4" x14ac:dyDescent="0.2">
      <c r="D506" s="30"/>
    </row>
    <row r="507" spans="4:4" x14ac:dyDescent="0.2">
      <c r="D507" s="30"/>
    </row>
    <row r="508" spans="4:4" x14ac:dyDescent="0.2">
      <c r="D508" s="30"/>
    </row>
    <row r="509" spans="4:4" x14ac:dyDescent="0.2">
      <c r="D509" s="30"/>
    </row>
    <row r="510" spans="4:4" x14ac:dyDescent="0.2">
      <c r="D510" s="30"/>
    </row>
    <row r="511" spans="4:4" x14ac:dyDescent="0.2">
      <c r="D511" s="30"/>
    </row>
    <row r="512" spans="4:4" x14ac:dyDescent="0.2">
      <c r="D512" s="30"/>
    </row>
    <row r="513" spans="4:4" x14ac:dyDescent="0.2">
      <c r="D513" s="30"/>
    </row>
    <row r="514" spans="4:4" x14ac:dyDescent="0.2">
      <c r="D514" s="30"/>
    </row>
    <row r="515" spans="4:4" x14ac:dyDescent="0.2">
      <c r="D515" s="30"/>
    </row>
    <row r="516" spans="4:4" x14ac:dyDescent="0.2">
      <c r="D516" s="30"/>
    </row>
    <row r="517" spans="4:4" x14ac:dyDescent="0.2">
      <c r="D517" s="30"/>
    </row>
    <row r="518" spans="4:4" x14ac:dyDescent="0.2">
      <c r="D518" s="30"/>
    </row>
    <row r="519" spans="4:4" x14ac:dyDescent="0.2">
      <c r="D519" s="30"/>
    </row>
    <row r="520" spans="4:4" x14ac:dyDescent="0.2">
      <c r="D520" s="30"/>
    </row>
    <row r="521" spans="4:4" x14ac:dyDescent="0.2">
      <c r="D521" s="30"/>
    </row>
    <row r="522" spans="4:4" x14ac:dyDescent="0.2">
      <c r="D522" s="30"/>
    </row>
    <row r="523" spans="4:4" x14ac:dyDescent="0.2">
      <c r="D523" s="30"/>
    </row>
    <row r="524" spans="4:4" x14ac:dyDescent="0.2">
      <c r="D524" s="30"/>
    </row>
    <row r="525" spans="4:4" x14ac:dyDescent="0.2">
      <c r="D525" s="30"/>
    </row>
    <row r="526" spans="4:4" x14ac:dyDescent="0.2">
      <c r="D526" s="30"/>
    </row>
    <row r="527" spans="4:4" x14ac:dyDescent="0.2">
      <c r="D527" s="30"/>
    </row>
    <row r="528" spans="4:4" x14ac:dyDescent="0.2">
      <c r="D528" s="30"/>
    </row>
    <row r="529" spans="4:4" x14ac:dyDescent="0.2">
      <c r="D529" s="30"/>
    </row>
    <row r="530" spans="4:4" x14ac:dyDescent="0.2">
      <c r="D530" s="30"/>
    </row>
    <row r="531" spans="4:4" x14ac:dyDescent="0.2">
      <c r="D531" s="30"/>
    </row>
    <row r="532" spans="4:4" x14ac:dyDescent="0.2">
      <c r="D532" s="30"/>
    </row>
    <row r="533" spans="4:4" x14ac:dyDescent="0.2">
      <c r="D533" s="30"/>
    </row>
    <row r="534" spans="4:4" x14ac:dyDescent="0.2">
      <c r="D534" s="30"/>
    </row>
    <row r="535" spans="4:4" x14ac:dyDescent="0.2">
      <c r="D535" s="30"/>
    </row>
    <row r="536" spans="4:4" x14ac:dyDescent="0.2">
      <c r="D536" s="30"/>
    </row>
    <row r="537" spans="4:4" x14ac:dyDescent="0.2">
      <c r="D537" s="30"/>
    </row>
    <row r="538" spans="4:4" x14ac:dyDescent="0.2">
      <c r="D538" s="30"/>
    </row>
    <row r="539" spans="4:4" x14ac:dyDescent="0.2">
      <c r="D539" s="30"/>
    </row>
    <row r="540" spans="4:4" x14ac:dyDescent="0.2">
      <c r="D540" s="30"/>
    </row>
    <row r="541" spans="4:4" x14ac:dyDescent="0.2">
      <c r="D541" s="30"/>
    </row>
    <row r="542" spans="4:4" x14ac:dyDescent="0.2">
      <c r="D542" s="30"/>
    </row>
    <row r="543" spans="4:4" x14ac:dyDescent="0.2">
      <c r="D543" s="30"/>
    </row>
    <row r="544" spans="4:4" x14ac:dyDescent="0.2">
      <c r="D544" s="30"/>
    </row>
    <row r="545" spans="4:4" x14ac:dyDescent="0.2">
      <c r="D545" s="30"/>
    </row>
    <row r="546" spans="4:4" x14ac:dyDescent="0.2">
      <c r="D546" s="30"/>
    </row>
    <row r="547" spans="4:4" x14ac:dyDescent="0.2">
      <c r="D547" s="30"/>
    </row>
    <row r="548" spans="4:4" x14ac:dyDescent="0.2">
      <c r="D548" s="30"/>
    </row>
    <row r="549" spans="4:4" x14ac:dyDescent="0.2">
      <c r="D549" s="30"/>
    </row>
    <row r="550" spans="4:4" x14ac:dyDescent="0.2">
      <c r="D550" s="30"/>
    </row>
    <row r="551" spans="4:4" x14ac:dyDescent="0.2">
      <c r="D551" s="30"/>
    </row>
    <row r="552" spans="4:4" x14ac:dyDescent="0.2">
      <c r="D552" s="30"/>
    </row>
    <row r="553" spans="4:4" x14ac:dyDescent="0.2">
      <c r="D553" s="30"/>
    </row>
    <row r="554" spans="4:4" x14ac:dyDescent="0.2">
      <c r="D554" s="30"/>
    </row>
    <row r="555" spans="4:4" x14ac:dyDescent="0.2">
      <c r="D555" s="30"/>
    </row>
    <row r="556" spans="4:4" x14ac:dyDescent="0.2">
      <c r="D556" s="30"/>
    </row>
    <row r="557" spans="4:4" x14ac:dyDescent="0.2">
      <c r="D557" s="30"/>
    </row>
    <row r="558" spans="4:4" x14ac:dyDescent="0.2">
      <c r="D558" s="30"/>
    </row>
    <row r="559" spans="4:4" x14ac:dyDescent="0.2">
      <c r="D559" s="30"/>
    </row>
    <row r="560" spans="4:4" x14ac:dyDescent="0.2">
      <c r="D560" s="30"/>
    </row>
    <row r="561" spans="4:4" x14ac:dyDescent="0.2">
      <c r="D561" s="30"/>
    </row>
    <row r="562" spans="4:4" x14ac:dyDescent="0.2">
      <c r="D562" s="30"/>
    </row>
    <row r="563" spans="4:4" x14ac:dyDescent="0.2">
      <c r="D563" s="30"/>
    </row>
    <row r="564" spans="4:4" x14ac:dyDescent="0.2">
      <c r="D564" s="30"/>
    </row>
    <row r="565" spans="4:4" x14ac:dyDescent="0.2">
      <c r="D565" s="30"/>
    </row>
    <row r="566" spans="4:4" x14ac:dyDescent="0.2">
      <c r="D566" s="30"/>
    </row>
    <row r="567" spans="4:4" x14ac:dyDescent="0.2">
      <c r="D567" s="30"/>
    </row>
    <row r="568" spans="4:4" x14ac:dyDescent="0.2">
      <c r="D568" s="30"/>
    </row>
    <row r="569" spans="4:4" x14ac:dyDescent="0.2">
      <c r="D569" s="30"/>
    </row>
    <row r="570" spans="4:4" x14ac:dyDescent="0.2">
      <c r="D570" s="30"/>
    </row>
    <row r="571" spans="4:4" x14ac:dyDescent="0.2">
      <c r="D571" s="30"/>
    </row>
    <row r="572" spans="4:4" x14ac:dyDescent="0.2">
      <c r="D572" s="30"/>
    </row>
    <row r="573" spans="4:4" x14ac:dyDescent="0.2">
      <c r="D573" s="30"/>
    </row>
    <row r="574" spans="4:4" x14ac:dyDescent="0.2">
      <c r="D574" s="30"/>
    </row>
    <row r="575" spans="4:4" x14ac:dyDescent="0.2">
      <c r="D575" s="30"/>
    </row>
    <row r="576" spans="4:4" x14ac:dyDescent="0.2">
      <c r="D576" s="30"/>
    </row>
    <row r="577" spans="4:4" x14ac:dyDescent="0.2">
      <c r="D577" s="30"/>
    </row>
    <row r="578" spans="4:4" x14ac:dyDescent="0.2">
      <c r="D578" s="30"/>
    </row>
    <row r="579" spans="4:4" x14ac:dyDescent="0.2">
      <c r="D579" s="30"/>
    </row>
    <row r="580" spans="4:4" x14ac:dyDescent="0.2">
      <c r="D580" s="30"/>
    </row>
    <row r="581" spans="4:4" x14ac:dyDescent="0.2">
      <c r="D581" s="30"/>
    </row>
    <row r="582" spans="4:4" x14ac:dyDescent="0.2">
      <c r="D582" s="30"/>
    </row>
    <row r="583" spans="4:4" x14ac:dyDescent="0.2">
      <c r="D583" s="30"/>
    </row>
    <row r="584" spans="4:4" x14ac:dyDescent="0.2">
      <c r="D584" s="30"/>
    </row>
    <row r="585" spans="4:4" x14ac:dyDescent="0.2">
      <c r="D585" s="30"/>
    </row>
    <row r="586" spans="4:4" x14ac:dyDescent="0.2">
      <c r="D586" s="30"/>
    </row>
    <row r="587" spans="4:4" x14ac:dyDescent="0.2">
      <c r="D587" s="30"/>
    </row>
    <row r="588" spans="4:4" x14ac:dyDescent="0.2">
      <c r="D588" s="30"/>
    </row>
    <row r="589" spans="4:4" x14ac:dyDescent="0.2">
      <c r="D589" s="30"/>
    </row>
    <row r="590" spans="4:4" x14ac:dyDescent="0.2">
      <c r="D590" s="30"/>
    </row>
    <row r="591" spans="4:4" x14ac:dyDescent="0.2">
      <c r="D591" s="30"/>
    </row>
    <row r="592" spans="4:4" x14ac:dyDescent="0.2">
      <c r="D592" s="30"/>
    </row>
    <row r="593" spans="4:4" x14ac:dyDescent="0.2">
      <c r="D593" s="30"/>
    </row>
    <row r="594" spans="4:4" x14ac:dyDescent="0.2">
      <c r="D594" s="30"/>
    </row>
    <row r="595" spans="4:4" x14ac:dyDescent="0.2">
      <c r="D595" s="30"/>
    </row>
    <row r="596" spans="4:4" x14ac:dyDescent="0.2">
      <c r="D596" s="30"/>
    </row>
    <row r="597" spans="4:4" x14ac:dyDescent="0.2">
      <c r="D597" s="30"/>
    </row>
    <row r="598" spans="4:4" x14ac:dyDescent="0.2">
      <c r="D598" s="30"/>
    </row>
    <row r="599" spans="4:4" x14ac:dyDescent="0.2">
      <c r="D599" s="30"/>
    </row>
    <row r="600" spans="4:4" x14ac:dyDescent="0.2">
      <c r="D600" s="30"/>
    </row>
    <row r="601" spans="4:4" x14ac:dyDescent="0.2">
      <c r="D601" s="30"/>
    </row>
    <row r="602" spans="4:4" x14ac:dyDescent="0.2">
      <c r="D602" s="30"/>
    </row>
    <row r="603" spans="4:4" x14ac:dyDescent="0.2">
      <c r="D603" s="30"/>
    </row>
    <row r="604" spans="4:4" x14ac:dyDescent="0.2">
      <c r="D604" s="30"/>
    </row>
    <row r="605" spans="4:4" x14ac:dyDescent="0.2">
      <c r="D605" s="30"/>
    </row>
    <row r="606" spans="4:4" x14ac:dyDescent="0.2">
      <c r="D606" s="30"/>
    </row>
    <row r="607" spans="4:4" x14ac:dyDescent="0.2">
      <c r="D607" s="30"/>
    </row>
    <row r="608" spans="4:4" x14ac:dyDescent="0.2">
      <c r="D608" s="30"/>
    </row>
    <row r="609" spans="4:4" x14ac:dyDescent="0.2">
      <c r="D609" s="30"/>
    </row>
    <row r="610" spans="4:4" x14ac:dyDescent="0.2">
      <c r="D610" s="30"/>
    </row>
    <row r="611" spans="4:4" x14ac:dyDescent="0.2">
      <c r="D611" s="30"/>
    </row>
    <row r="612" spans="4:4" x14ac:dyDescent="0.2">
      <c r="D612" s="30"/>
    </row>
    <row r="613" spans="4:4" x14ac:dyDescent="0.2">
      <c r="D613" s="30"/>
    </row>
    <row r="614" spans="4:4" x14ac:dyDescent="0.2">
      <c r="D614" s="30"/>
    </row>
    <row r="615" spans="4:4" x14ac:dyDescent="0.2">
      <c r="D615" s="30"/>
    </row>
    <row r="616" spans="4:4" x14ac:dyDescent="0.2">
      <c r="D616" s="30"/>
    </row>
    <row r="617" spans="4:4" x14ac:dyDescent="0.2">
      <c r="D617" s="30"/>
    </row>
    <row r="618" spans="4:4" x14ac:dyDescent="0.2">
      <c r="D618" s="30"/>
    </row>
    <row r="619" spans="4:4" x14ac:dyDescent="0.2">
      <c r="D619" s="30"/>
    </row>
    <row r="620" spans="4:4" x14ac:dyDescent="0.2">
      <c r="D620" s="30"/>
    </row>
    <row r="621" spans="4:4" x14ac:dyDescent="0.2">
      <c r="D621" s="30"/>
    </row>
    <row r="622" spans="4:4" x14ac:dyDescent="0.2">
      <c r="D622" s="30"/>
    </row>
    <row r="623" spans="4:4" x14ac:dyDescent="0.2">
      <c r="D623" s="30"/>
    </row>
    <row r="624" spans="4:4" x14ac:dyDescent="0.2">
      <c r="D624" s="30"/>
    </row>
    <row r="625" spans="4:4" x14ac:dyDescent="0.2">
      <c r="D625" s="30"/>
    </row>
    <row r="626" spans="4:4" x14ac:dyDescent="0.2">
      <c r="D626" s="30"/>
    </row>
    <row r="627" spans="4:4" x14ac:dyDescent="0.2">
      <c r="D627" s="30"/>
    </row>
    <row r="628" spans="4:4" x14ac:dyDescent="0.2">
      <c r="D628" s="30"/>
    </row>
    <row r="629" spans="4:4" x14ac:dyDescent="0.2">
      <c r="D629" s="30"/>
    </row>
    <row r="630" spans="4:4" x14ac:dyDescent="0.2">
      <c r="D630" s="30"/>
    </row>
    <row r="631" spans="4:4" x14ac:dyDescent="0.2">
      <c r="D631" s="30"/>
    </row>
    <row r="632" spans="4:4" x14ac:dyDescent="0.2">
      <c r="D632" s="30"/>
    </row>
    <row r="633" spans="4:4" x14ac:dyDescent="0.2">
      <c r="D633" s="30"/>
    </row>
    <row r="634" spans="4:4" x14ac:dyDescent="0.2">
      <c r="D634" s="30"/>
    </row>
    <row r="635" spans="4:4" x14ac:dyDescent="0.2">
      <c r="D635" s="30"/>
    </row>
    <row r="636" spans="4:4" x14ac:dyDescent="0.2">
      <c r="D636" s="30"/>
    </row>
    <row r="637" spans="4:4" x14ac:dyDescent="0.2">
      <c r="D637" s="30"/>
    </row>
    <row r="638" spans="4:4" x14ac:dyDescent="0.2">
      <c r="D638" s="30"/>
    </row>
    <row r="639" spans="4:4" x14ac:dyDescent="0.2">
      <c r="D639" s="30"/>
    </row>
    <row r="640" spans="4:4" x14ac:dyDescent="0.2">
      <c r="D640" s="30"/>
    </row>
    <row r="641" spans="4:4" x14ac:dyDescent="0.2">
      <c r="D641" s="30"/>
    </row>
    <row r="642" spans="4:4" x14ac:dyDescent="0.2">
      <c r="D642" s="30"/>
    </row>
    <row r="643" spans="4:4" x14ac:dyDescent="0.2">
      <c r="D643" s="30"/>
    </row>
    <row r="644" spans="4:4" x14ac:dyDescent="0.2">
      <c r="D644" s="30"/>
    </row>
    <row r="645" spans="4:4" x14ac:dyDescent="0.2">
      <c r="D645" s="30"/>
    </row>
    <row r="646" spans="4:4" x14ac:dyDescent="0.2">
      <c r="D646" s="30"/>
    </row>
    <row r="647" spans="4:4" x14ac:dyDescent="0.2">
      <c r="D647" s="30"/>
    </row>
    <row r="648" spans="4:4" x14ac:dyDescent="0.2">
      <c r="D648" s="30"/>
    </row>
    <row r="649" spans="4:4" x14ac:dyDescent="0.2">
      <c r="D649" s="30"/>
    </row>
    <row r="650" spans="4:4" x14ac:dyDescent="0.2">
      <c r="D650" s="30"/>
    </row>
    <row r="651" spans="4:4" x14ac:dyDescent="0.2">
      <c r="D651" s="30"/>
    </row>
    <row r="652" spans="4:4" x14ac:dyDescent="0.2">
      <c r="D652" s="30"/>
    </row>
    <row r="653" spans="4:4" x14ac:dyDescent="0.2">
      <c r="D653" s="30"/>
    </row>
    <row r="654" spans="4:4" x14ac:dyDescent="0.2">
      <c r="D654" s="30"/>
    </row>
    <row r="655" spans="4:4" x14ac:dyDescent="0.2">
      <c r="D655" s="30"/>
    </row>
    <row r="656" spans="4:4" x14ac:dyDescent="0.2">
      <c r="D656" s="30"/>
    </row>
    <row r="657" spans="4:4" x14ac:dyDescent="0.2">
      <c r="D657" s="30"/>
    </row>
    <row r="658" spans="4:4" x14ac:dyDescent="0.2">
      <c r="D658" s="30"/>
    </row>
    <row r="659" spans="4:4" x14ac:dyDescent="0.2">
      <c r="D659" s="30"/>
    </row>
    <row r="660" spans="4:4" x14ac:dyDescent="0.2">
      <c r="D660" s="30"/>
    </row>
    <row r="661" spans="4:4" x14ac:dyDescent="0.2">
      <c r="D661" s="30"/>
    </row>
    <row r="662" spans="4:4" x14ac:dyDescent="0.2">
      <c r="D662" s="30"/>
    </row>
    <row r="663" spans="4:4" x14ac:dyDescent="0.2">
      <c r="D663" s="30"/>
    </row>
    <row r="664" spans="4:4" x14ac:dyDescent="0.2">
      <c r="D664" s="30"/>
    </row>
    <row r="665" spans="4:4" x14ac:dyDescent="0.2">
      <c r="D665" s="30"/>
    </row>
    <row r="666" spans="4:4" x14ac:dyDescent="0.2">
      <c r="D666" s="30"/>
    </row>
    <row r="667" spans="4:4" x14ac:dyDescent="0.2">
      <c r="D667" s="30"/>
    </row>
    <row r="668" spans="4:4" x14ac:dyDescent="0.2">
      <c r="D668" s="30"/>
    </row>
    <row r="669" spans="4:4" x14ac:dyDescent="0.2">
      <c r="D669" s="30"/>
    </row>
    <row r="670" spans="4:4" x14ac:dyDescent="0.2">
      <c r="D670" s="30"/>
    </row>
    <row r="671" spans="4:4" x14ac:dyDescent="0.2">
      <c r="D671" s="30"/>
    </row>
    <row r="672" spans="4:4" x14ac:dyDescent="0.2">
      <c r="D672" s="30"/>
    </row>
    <row r="673" spans="4:4" x14ac:dyDescent="0.2">
      <c r="D673" s="30"/>
    </row>
    <row r="674" spans="4:4" x14ac:dyDescent="0.2">
      <c r="D674" s="30"/>
    </row>
    <row r="675" spans="4:4" x14ac:dyDescent="0.2">
      <c r="D675" s="30"/>
    </row>
    <row r="676" spans="4:4" x14ac:dyDescent="0.2">
      <c r="D676" s="30"/>
    </row>
    <row r="677" spans="4:4" x14ac:dyDescent="0.2">
      <c r="D677" s="30"/>
    </row>
    <row r="678" spans="4:4" x14ac:dyDescent="0.2">
      <c r="D678" s="30"/>
    </row>
    <row r="679" spans="4:4" x14ac:dyDescent="0.2">
      <c r="D679" s="30"/>
    </row>
    <row r="680" spans="4:4" x14ac:dyDescent="0.2">
      <c r="D680" s="30"/>
    </row>
    <row r="681" spans="4:4" x14ac:dyDescent="0.2">
      <c r="D681" s="30"/>
    </row>
    <row r="682" spans="4:4" x14ac:dyDescent="0.2">
      <c r="D682" s="30"/>
    </row>
    <row r="683" spans="4:4" x14ac:dyDescent="0.2">
      <c r="D683" s="30"/>
    </row>
    <row r="684" spans="4:4" x14ac:dyDescent="0.2">
      <c r="D684" s="30"/>
    </row>
    <row r="685" spans="4:4" x14ac:dyDescent="0.2">
      <c r="D685" s="30"/>
    </row>
    <row r="686" spans="4:4" x14ac:dyDescent="0.2">
      <c r="D686" s="30"/>
    </row>
    <row r="687" spans="4:4" x14ac:dyDescent="0.2">
      <c r="D687" s="30"/>
    </row>
    <row r="688" spans="4:4" x14ac:dyDescent="0.2">
      <c r="D688" s="30"/>
    </row>
    <row r="689" spans="4:4" x14ac:dyDescent="0.2">
      <c r="D689" s="30"/>
    </row>
    <row r="690" spans="4:4" x14ac:dyDescent="0.2">
      <c r="D690" s="30"/>
    </row>
    <row r="691" spans="4:4" x14ac:dyDescent="0.2">
      <c r="D691" s="30"/>
    </row>
    <row r="692" spans="4:4" x14ac:dyDescent="0.2">
      <c r="D692" s="30"/>
    </row>
    <row r="693" spans="4:4" x14ac:dyDescent="0.2">
      <c r="D693" s="30"/>
    </row>
    <row r="694" spans="4:4" x14ac:dyDescent="0.2">
      <c r="D694" s="30"/>
    </row>
    <row r="695" spans="4:4" x14ac:dyDescent="0.2">
      <c r="D695" s="30"/>
    </row>
    <row r="696" spans="4:4" x14ac:dyDescent="0.2">
      <c r="D696" s="30"/>
    </row>
    <row r="697" spans="4:4" x14ac:dyDescent="0.2">
      <c r="D697" s="30"/>
    </row>
    <row r="698" spans="4:4" x14ac:dyDescent="0.2">
      <c r="D698" s="30"/>
    </row>
    <row r="699" spans="4:4" x14ac:dyDescent="0.2">
      <c r="D699" s="30"/>
    </row>
    <row r="700" spans="4:4" x14ac:dyDescent="0.2">
      <c r="D700" s="30"/>
    </row>
    <row r="701" spans="4:4" x14ac:dyDescent="0.2">
      <c r="D701" s="30"/>
    </row>
    <row r="702" spans="4:4" x14ac:dyDescent="0.2">
      <c r="D702" s="30"/>
    </row>
    <row r="703" spans="4:4" x14ac:dyDescent="0.2">
      <c r="D703" s="30"/>
    </row>
    <row r="704" spans="4:4" x14ac:dyDescent="0.2">
      <c r="D704" s="30"/>
    </row>
    <row r="705" spans="4:4" x14ac:dyDescent="0.2">
      <c r="D705" s="30"/>
    </row>
    <row r="706" spans="4:4" x14ac:dyDescent="0.2">
      <c r="D706" s="30"/>
    </row>
    <row r="707" spans="4:4" x14ac:dyDescent="0.2">
      <c r="D707" s="30"/>
    </row>
    <row r="708" spans="4:4" x14ac:dyDescent="0.2">
      <c r="D708" s="30"/>
    </row>
    <row r="709" spans="4:4" x14ac:dyDescent="0.2">
      <c r="D709" s="30"/>
    </row>
    <row r="710" spans="4:4" x14ac:dyDescent="0.2">
      <c r="D710" s="30"/>
    </row>
    <row r="711" spans="4:4" x14ac:dyDescent="0.2">
      <c r="D711" s="30"/>
    </row>
    <row r="712" spans="4:4" x14ac:dyDescent="0.2">
      <c r="D712" s="30"/>
    </row>
    <row r="713" spans="4:4" x14ac:dyDescent="0.2">
      <c r="D713" s="30"/>
    </row>
    <row r="714" spans="4:4" x14ac:dyDescent="0.2">
      <c r="D714" s="30"/>
    </row>
    <row r="715" spans="4:4" x14ac:dyDescent="0.2">
      <c r="D715" s="30"/>
    </row>
    <row r="716" spans="4:4" x14ac:dyDescent="0.2">
      <c r="D716" s="30"/>
    </row>
    <row r="717" spans="4:4" x14ac:dyDescent="0.2">
      <c r="D717" s="30"/>
    </row>
    <row r="718" spans="4:4" x14ac:dyDescent="0.2">
      <c r="D718" s="30"/>
    </row>
    <row r="719" spans="4:4" x14ac:dyDescent="0.2">
      <c r="D719" s="30"/>
    </row>
    <row r="720" spans="4:4" x14ac:dyDescent="0.2">
      <c r="D720" s="30"/>
    </row>
    <row r="721" spans="4:4" x14ac:dyDescent="0.2">
      <c r="D721" s="30"/>
    </row>
    <row r="722" spans="4:4" x14ac:dyDescent="0.2">
      <c r="D722" s="30"/>
    </row>
    <row r="723" spans="4:4" x14ac:dyDescent="0.2">
      <c r="D723" s="30"/>
    </row>
    <row r="724" spans="4:4" x14ac:dyDescent="0.2">
      <c r="D724" s="30"/>
    </row>
    <row r="725" spans="4:4" x14ac:dyDescent="0.2">
      <c r="D725" s="30"/>
    </row>
    <row r="726" spans="4:4" x14ac:dyDescent="0.2">
      <c r="D726" s="30"/>
    </row>
    <row r="727" spans="4:4" x14ac:dyDescent="0.2">
      <c r="D727" s="30"/>
    </row>
    <row r="728" spans="4:4" x14ac:dyDescent="0.2">
      <c r="D728" s="30"/>
    </row>
    <row r="729" spans="4:4" x14ac:dyDescent="0.2">
      <c r="D729" s="30"/>
    </row>
    <row r="730" spans="4:4" x14ac:dyDescent="0.2">
      <c r="D730" s="30"/>
    </row>
    <row r="731" spans="4:4" x14ac:dyDescent="0.2">
      <c r="D731" s="30"/>
    </row>
    <row r="732" spans="4:4" x14ac:dyDescent="0.2">
      <c r="D732" s="30"/>
    </row>
    <row r="733" spans="4:4" x14ac:dyDescent="0.2">
      <c r="D733" s="30"/>
    </row>
    <row r="734" spans="4:4" x14ac:dyDescent="0.2">
      <c r="D734" s="30"/>
    </row>
    <row r="735" spans="4:4" x14ac:dyDescent="0.2">
      <c r="D735" s="30"/>
    </row>
    <row r="736" spans="4:4" x14ac:dyDescent="0.2">
      <c r="D736" s="30"/>
    </row>
    <row r="737" spans="4:4" x14ac:dyDescent="0.2">
      <c r="D737" s="30"/>
    </row>
    <row r="738" spans="4:4" x14ac:dyDescent="0.2">
      <c r="D738" s="30"/>
    </row>
    <row r="739" spans="4:4" x14ac:dyDescent="0.2">
      <c r="D739" s="30"/>
    </row>
    <row r="740" spans="4:4" x14ac:dyDescent="0.2">
      <c r="D740" s="30"/>
    </row>
  </sheetData>
  <protectedRanges>
    <protectedRange sqref="A7:B36" name="Range1_1"/>
  </protectedRanges>
  <mergeCells count="11">
    <mergeCell ref="A39:D39"/>
    <mergeCell ref="A37:D37"/>
    <mergeCell ref="A38:D38"/>
    <mergeCell ref="A41:D41"/>
    <mergeCell ref="A42:D42"/>
    <mergeCell ref="A40:D40"/>
    <mergeCell ref="A1:E1"/>
    <mergeCell ref="A2:E2"/>
    <mergeCell ref="A3:A5"/>
    <mergeCell ref="B3:B5"/>
    <mergeCell ref="C3:C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H28" sqref="H28"/>
    </sheetView>
  </sheetViews>
  <sheetFormatPr defaultRowHeight="12.75" x14ac:dyDescent="0.2"/>
  <cols>
    <col min="1" max="1" width="13" customWidth="1"/>
    <col min="2" max="2" width="11.42578125" customWidth="1"/>
    <col min="3" max="3" width="13.28515625" customWidth="1"/>
    <col min="4" max="4" width="16.28515625" customWidth="1"/>
    <col min="5" max="5" width="13.42578125" customWidth="1"/>
  </cols>
  <sheetData>
    <row r="1" spans="1:5" x14ac:dyDescent="0.2">
      <c r="A1" s="68" t="s">
        <v>17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12" t="s">
        <v>3</v>
      </c>
      <c r="E3" s="12" t="s">
        <v>4</v>
      </c>
    </row>
    <row r="4" spans="1:5" ht="25.5" x14ac:dyDescent="0.2">
      <c r="A4" s="82"/>
      <c r="B4" s="82"/>
      <c r="C4" s="82"/>
      <c r="D4" s="45" t="s">
        <v>18</v>
      </c>
      <c r="E4" s="1" t="s">
        <v>5</v>
      </c>
    </row>
    <row r="5" spans="1:5" ht="15" thickBot="1" x14ac:dyDescent="0.25">
      <c r="A5" s="83"/>
      <c r="B5" s="83"/>
      <c r="C5" s="83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44378</v>
      </c>
      <c r="D7" s="59">
        <v>31.79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44379</v>
      </c>
      <c r="D8" s="59">
        <v>28.82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44380</v>
      </c>
      <c r="D9" s="59">
        <v>23.77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44381</v>
      </c>
      <c r="D10" s="59">
        <v>22.99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44382</v>
      </c>
      <c r="D11" s="59">
        <v>26.27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44383</v>
      </c>
      <c r="D12" s="59">
        <v>29.43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44384</v>
      </c>
      <c r="D13" s="59">
        <v>32.49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44385</v>
      </c>
      <c r="D14" s="59">
        <v>31.76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44386</v>
      </c>
      <c r="D15" s="59">
        <v>33.340000000000003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44387</v>
      </c>
      <c r="D16" s="59">
        <v>32.94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44388</v>
      </c>
      <c r="D17" s="59">
        <v>36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44389</v>
      </c>
      <c r="D18" s="59">
        <v>34.08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44390</v>
      </c>
      <c r="D19" s="59">
        <v>37.01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44391</v>
      </c>
      <c r="D20" s="59">
        <v>37.950000000000003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44392</v>
      </c>
      <c r="D21" s="59">
        <v>39.270000000000003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44393</v>
      </c>
      <c r="D22" s="59">
        <v>41.34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44394</v>
      </c>
      <c r="D23" s="59">
        <v>39.090000000000003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44395</v>
      </c>
      <c r="D24" s="59">
        <v>47.04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44396</v>
      </c>
      <c r="D25" s="59">
        <v>47.64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44397</v>
      </c>
      <c r="D26" s="59">
        <v>37.44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44398</v>
      </c>
      <c r="D27" s="59">
        <v>32.75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44399</v>
      </c>
      <c r="D28" s="59">
        <v>24.73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44400</v>
      </c>
      <c r="D29" s="59">
        <v>27.36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44401</v>
      </c>
      <c r="D30" s="59">
        <v>26.92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44402</v>
      </c>
      <c r="D31" s="59">
        <v>26.86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44403</v>
      </c>
      <c r="D32" s="59">
        <v>26.84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44404</v>
      </c>
      <c r="D33" s="59">
        <v>26.86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44405</v>
      </c>
      <c r="D34" s="59">
        <v>26.9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44406</v>
      </c>
      <c r="D35" s="59">
        <v>27.06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44407</v>
      </c>
      <c r="D36" s="59">
        <v>27.51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44408</v>
      </c>
      <c r="D37" s="59">
        <v>27.31</v>
      </c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1">
        <f>COUNT(D7:D37)</f>
        <v>31</v>
      </c>
    </row>
    <row r="39" spans="1:5" x14ac:dyDescent="0.2">
      <c r="A39" s="65" t="s">
        <v>8</v>
      </c>
      <c r="B39" s="66"/>
      <c r="C39" s="66"/>
      <c r="D39" s="67"/>
      <c r="E39" s="21">
        <f>'M6'!E38+'M7'!E38</f>
        <v>209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'M6'!E40+'M7'!E40</f>
        <v>31</v>
      </c>
    </row>
    <row r="42" spans="1:5" x14ac:dyDescent="0.2">
      <c r="A42" s="65" t="s">
        <v>11</v>
      </c>
      <c r="B42" s="66"/>
      <c r="C42" s="66"/>
      <c r="D42" s="67"/>
      <c r="E42" s="22">
        <f>AVERAGE(D7:D37)</f>
        <v>31.985806451612895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autoFilter ref="D1:D48"/>
  <mergeCells count="11">
    <mergeCell ref="A38:D38"/>
    <mergeCell ref="A40:D40"/>
    <mergeCell ref="A39:D39"/>
    <mergeCell ref="A41:D41"/>
    <mergeCell ref="A43:D43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I22" sqref="I22"/>
    </sheetView>
  </sheetViews>
  <sheetFormatPr defaultRowHeight="12.75" x14ac:dyDescent="0.2"/>
  <cols>
    <col min="1" max="1" width="12.42578125" customWidth="1"/>
    <col min="2" max="2" width="10.85546875" customWidth="1"/>
    <col min="3" max="3" width="13.140625" customWidth="1"/>
    <col min="4" max="4" width="16.140625" customWidth="1"/>
    <col min="5" max="5" width="13.42578125" customWidth="1"/>
  </cols>
  <sheetData>
    <row r="1" spans="1:21" x14ac:dyDescent="0.2">
      <c r="A1" s="68" t="s">
        <v>17</v>
      </c>
      <c r="B1" s="69"/>
      <c r="C1" s="69"/>
      <c r="D1" s="69"/>
      <c r="E1" s="69"/>
    </row>
    <row r="2" spans="1:21" ht="13.5" thickBot="1" x14ac:dyDescent="0.25">
      <c r="A2" s="80"/>
      <c r="B2" s="69"/>
      <c r="C2" s="69"/>
      <c r="D2" s="69"/>
      <c r="E2" s="69"/>
    </row>
    <row r="3" spans="1:21" ht="38.25" x14ac:dyDescent="0.2">
      <c r="A3" s="81" t="s">
        <v>0</v>
      </c>
      <c r="B3" s="81" t="s">
        <v>1</v>
      </c>
      <c r="C3" s="81" t="s">
        <v>2</v>
      </c>
      <c r="D3" s="53" t="s">
        <v>3</v>
      </c>
      <c r="E3" s="53" t="s">
        <v>4</v>
      </c>
    </row>
    <row r="4" spans="1:21" ht="25.5" x14ac:dyDescent="0.2">
      <c r="A4" s="82"/>
      <c r="B4" s="82"/>
      <c r="C4" s="82"/>
      <c r="D4" s="45" t="s">
        <v>18</v>
      </c>
      <c r="E4" s="1" t="s">
        <v>5</v>
      </c>
    </row>
    <row r="5" spans="1:21" ht="15" thickBot="1" x14ac:dyDescent="0.25">
      <c r="A5" s="83"/>
      <c r="B5" s="83"/>
      <c r="C5" s="83"/>
      <c r="D5" s="13"/>
      <c r="E5" s="46" t="s">
        <v>19</v>
      </c>
    </row>
    <row r="6" spans="1:21" x14ac:dyDescent="0.2">
      <c r="A6" s="17">
        <v>1</v>
      </c>
      <c r="B6" s="10">
        <v>2</v>
      </c>
      <c r="C6" s="25">
        <v>3</v>
      </c>
      <c r="D6" s="10">
        <v>4</v>
      </c>
      <c r="E6" s="26">
        <v>5</v>
      </c>
    </row>
    <row r="7" spans="1:21" x14ac:dyDescent="0.2">
      <c r="A7" s="19" t="s">
        <v>14</v>
      </c>
      <c r="B7" s="3" t="s">
        <v>6</v>
      </c>
      <c r="C7" s="4">
        <v>44409</v>
      </c>
      <c r="D7" s="64">
        <v>27.3</v>
      </c>
      <c r="E7" s="20" t="str">
        <f>IF(D7&gt;50,D7/50,IF(D7&lt;=50,"-"))</f>
        <v>-</v>
      </c>
    </row>
    <row r="8" spans="1:21" x14ac:dyDescent="0.2">
      <c r="A8" s="19" t="s">
        <v>14</v>
      </c>
      <c r="B8" s="5" t="s">
        <v>6</v>
      </c>
      <c r="C8" s="4">
        <f>C7+1</f>
        <v>44410</v>
      </c>
      <c r="D8" s="64">
        <v>27.33</v>
      </c>
      <c r="E8" s="20" t="str">
        <f t="shared" ref="E8:E37" si="0">IF(D8&gt;50,D8/50,IF(D8&lt;=50,"-"))</f>
        <v>-</v>
      </c>
    </row>
    <row r="9" spans="1:21" x14ac:dyDescent="0.2">
      <c r="A9" s="19" t="s">
        <v>14</v>
      </c>
      <c r="B9" s="5" t="s">
        <v>6</v>
      </c>
      <c r="C9" s="4">
        <f t="shared" ref="C9:C37" si="1">C8+1</f>
        <v>44411</v>
      </c>
      <c r="D9" s="64">
        <v>27.3</v>
      </c>
      <c r="E9" s="20" t="str">
        <f t="shared" si="0"/>
        <v>-</v>
      </c>
    </row>
    <row r="10" spans="1:21" x14ac:dyDescent="0.2">
      <c r="A10" s="19" t="s">
        <v>14</v>
      </c>
      <c r="B10" s="5" t="s">
        <v>6</v>
      </c>
      <c r="C10" s="4">
        <f t="shared" si="1"/>
        <v>44412</v>
      </c>
      <c r="D10" s="64">
        <v>27.29</v>
      </c>
      <c r="E10" s="20" t="str">
        <f t="shared" si="0"/>
        <v>-</v>
      </c>
    </row>
    <row r="11" spans="1:21" x14ac:dyDescent="0.2">
      <c r="A11" s="19" t="s">
        <v>14</v>
      </c>
      <c r="B11" s="5" t="s">
        <v>6</v>
      </c>
      <c r="C11" s="4">
        <f t="shared" si="1"/>
        <v>44413</v>
      </c>
      <c r="D11" s="64">
        <v>27.26</v>
      </c>
      <c r="E11" s="20" t="str">
        <f t="shared" si="0"/>
        <v>-</v>
      </c>
    </row>
    <row r="12" spans="1:21" x14ac:dyDescent="0.2">
      <c r="A12" s="19" t="s">
        <v>14</v>
      </c>
      <c r="B12" s="5" t="s">
        <v>6</v>
      </c>
      <c r="C12" s="4">
        <f t="shared" si="1"/>
        <v>44414</v>
      </c>
      <c r="D12" s="64">
        <v>27.26</v>
      </c>
      <c r="E12" s="20" t="str">
        <f t="shared" si="0"/>
        <v>-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x14ac:dyDescent="0.2">
      <c r="A13" s="19" t="s">
        <v>14</v>
      </c>
      <c r="B13" s="5" t="s">
        <v>6</v>
      </c>
      <c r="C13" s="4">
        <f t="shared" si="1"/>
        <v>44415</v>
      </c>
      <c r="D13" s="64">
        <v>27.16</v>
      </c>
      <c r="E13" s="20" t="str">
        <f t="shared" si="0"/>
        <v>-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x14ac:dyDescent="0.2">
      <c r="A14" s="19" t="s">
        <v>14</v>
      </c>
      <c r="B14" s="5" t="s">
        <v>6</v>
      </c>
      <c r="C14" s="4">
        <f t="shared" si="1"/>
        <v>44416</v>
      </c>
      <c r="D14" s="64">
        <v>27.03</v>
      </c>
      <c r="E14" s="20" t="str">
        <f t="shared" si="0"/>
        <v>-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 spans="1:21" x14ac:dyDescent="0.2">
      <c r="A15" s="19" t="s">
        <v>14</v>
      </c>
      <c r="B15" s="5" t="s">
        <v>6</v>
      </c>
      <c r="C15" s="4">
        <f t="shared" si="1"/>
        <v>44417</v>
      </c>
      <c r="D15" s="64">
        <v>27.1</v>
      </c>
      <c r="E15" s="20" t="str">
        <f t="shared" si="0"/>
        <v>-</v>
      </c>
      <c r="F15" s="55"/>
      <c r="G15" s="55"/>
      <c r="H15" s="55"/>
      <c r="I15" s="5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1" x14ac:dyDescent="0.2">
      <c r="A16" s="19" t="s">
        <v>14</v>
      </c>
      <c r="B16" s="5" t="s">
        <v>6</v>
      </c>
      <c r="C16" s="4">
        <f t="shared" si="1"/>
        <v>44418</v>
      </c>
      <c r="D16" s="64">
        <v>27.11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44419</v>
      </c>
      <c r="D17" s="64">
        <v>27.09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44420</v>
      </c>
      <c r="D18" s="64">
        <v>27.13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44421</v>
      </c>
      <c r="D19" s="64">
        <v>27.1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44422</v>
      </c>
      <c r="D20" s="64">
        <v>27.09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44423</v>
      </c>
      <c r="D21" s="64">
        <v>27.09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44424</v>
      </c>
      <c r="D22" s="64">
        <v>20.9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44425</v>
      </c>
      <c r="D23" s="64">
        <v>24.69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44426</v>
      </c>
      <c r="D24" s="64">
        <v>35.54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44427</v>
      </c>
      <c r="D25" s="64">
        <v>22.92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44428</v>
      </c>
      <c r="D26" s="64">
        <v>24.44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44429</v>
      </c>
      <c r="D27" s="64">
        <v>23.7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44430</v>
      </c>
      <c r="D28" s="64">
        <v>26.77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44431</v>
      </c>
      <c r="D29" s="64">
        <v>30.13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44432</v>
      </c>
      <c r="D30" s="64">
        <v>24.56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44433</v>
      </c>
      <c r="D31" s="64">
        <v>33.479999999999997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44434</v>
      </c>
      <c r="D32" s="64">
        <v>35.56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44435</v>
      </c>
      <c r="D33" s="64">
        <v>34.130000000000003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44436</v>
      </c>
      <c r="D34" s="64">
        <v>37.26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44437</v>
      </c>
      <c r="D35" s="64">
        <v>31.4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44438</v>
      </c>
      <c r="D36" s="64">
        <v>21.02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44439</v>
      </c>
      <c r="D37" s="64">
        <v>27.82</v>
      </c>
      <c r="E37" s="20" t="str">
        <f t="shared" si="0"/>
        <v>-</v>
      </c>
    </row>
    <row r="38" spans="1:5" x14ac:dyDescent="0.2">
      <c r="A38" s="65" t="s">
        <v>7</v>
      </c>
      <c r="B38" s="66"/>
      <c r="C38" s="66"/>
      <c r="D38" s="67"/>
      <c r="E38" s="27">
        <f>COUNT(D7:D37)</f>
        <v>31</v>
      </c>
    </row>
    <row r="39" spans="1:5" x14ac:dyDescent="0.2">
      <c r="A39" s="65" t="s">
        <v>8</v>
      </c>
      <c r="B39" s="66"/>
      <c r="C39" s="66"/>
      <c r="D39" s="67"/>
      <c r="E39" s="21">
        <f>'M7'!E39+'M8'!E38</f>
        <v>240</v>
      </c>
    </row>
    <row r="40" spans="1:5" x14ac:dyDescent="0.2">
      <c r="A40" s="65" t="s">
        <v>9</v>
      </c>
      <c r="B40" s="66"/>
      <c r="C40" s="66"/>
      <c r="D40" s="67"/>
      <c r="E40" s="21">
        <f>COUNT(E7:E37)</f>
        <v>0</v>
      </c>
    </row>
    <row r="41" spans="1:5" x14ac:dyDescent="0.2">
      <c r="A41" s="65" t="s">
        <v>10</v>
      </c>
      <c r="B41" s="66"/>
      <c r="C41" s="66"/>
      <c r="D41" s="67"/>
      <c r="E41" s="21">
        <f>'M7'!E41+'M8'!E40</f>
        <v>31</v>
      </c>
    </row>
    <row r="42" spans="1:5" x14ac:dyDescent="0.2">
      <c r="A42" s="65" t="s">
        <v>11</v>
      </c>
      <c r="B42" s="66"/>
      <c r="C42" s="66"/>
      <c r="D42" s="67"/>
      <c r="E42" s="22">
        <f>AVERAGE(D7:D37)</f>
        <v>27.805161290322577</v>
      </c>
    </row>
    <row r="43" spans="1:5" ht="13.5" thickBot="1" x14ac:dyDescent="0.25">
      <c r="A43" s="77" t="s">
        <v>12</v>
      </c>
      <c r="B43" s="78"/>
      <c r="C43" s="78"/>
      <c r="D43" s="79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I19" sqref="I19"/>
    </sheetView>
  </sheetViews>
  <sheetFormatPr defaultRowHeight="12.75" x14ac:dyDescent="0.2"/>
  <cols>
    <col min="1" max="1" width="12.5703125" customWidth="1"/>
    <col min="2" max="2" width="10.5703125" customWidth="1"/>
    <col min="3" max="3" width="14.7109375" customWidth="1"/>
    <col min="4" max="4" width="15.85546875" style="32" customWidth="1"/>
    <col min="5" max="5" width="13.42578125" customWidth="1"/>
  </cols>
  <sheetData>
    <row r="1" spans="1:5" x14ac:dyDescent="0.2">
      <c r="A1" s="68" t="s">
        <v>20</v>
      </c>
      <c r="B1" s="69"/>
      <c r="C1" s="69"/>
      <c r="D1" s="69"/>
      <c r="E1" s="69"/>
    </row>
    <row r="2" spans="1:5" ht="13.5" thickBot="1" x14ac:dyDescent="0.25">
      <c r="A2" s="80"/>
      <c r="B2" s="69"/>
      <c r="C2" s="69"/>
      <c r="D2" s="69"/>
      <c r="E2" s="69"/>
    </row>
    <row r="3" spans="1:5" ht="38.25" x14ac:dyDescent="0.2">
      <c r="A3" s="81" t="s">
        <v>0</v>
      </c>
      <c r="B3" s="81" t="s">
        <v>1</v>
      </c>
      <c r="C3" s="81" t="s">
        <v>2</v>
      </c>
      <c r="D3" s="28" t="s">
        <v>3</v>
      </c>
      <c r="E3" s="12" t="s">
        <v>4</v>
      </c>
    </row>
    <row r="4" spans="1:5" ht="25.5" x14ac:dyDescent="0.2">
      <c r="A4" s="82"/>
      <c r="B4" s="82"/>
      <c r="C4" s="82"/>
      <c r="D4" s="29" t="s">
        <v>21</v>
      </c>
      <c r="E4" s="1" t="s">
        <v>5</v>
      </c>
    </row>
    <row r="5" spans="1:5" ht="15" thickBot="1" x14ac:dyDescent="0.25">
      <c r="A5" s="83"/>
      <c r="B5" s="83"/>
      <c r="C5" s="83"/>
      <c r="D5" s="40"/>
      <c r="E5" s="46" t="s">
        <v>19</v>
      </c>
    </row>
    <row r="6" spans="1:5" x14ac:dyDescent="0.2">
      <c r="A6" s="17">
        <v>1</v>
      </c>
      <c r="B6" s="10">
        <v>2</v>
      </c>
      <c r="C6" s="25">
        <v>3</v>
      </c>
      <c r="D6" s="39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44440</v>
      </c>
      <c r="D7" s="59">
        <v>26.47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44441</v>
      </c>
      <c r="D8" s="59">
        <v>21.3</v>
      </c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44442</v>
      </c>
      <c r="D9" s="59">
        <v>20.45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44443</v>
      </c>
      <c r="D10" s="59">
        <v>21.36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44444</v>
      </c>
      <c r="D11" s="59">
        <v>25.35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44445</v>
      </c>
      <c r="D12" s="59">
        <v>24.15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44446</v>
      </c>
      <c r="D13" s="59">
        <v>23.72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44447</v>
      </c>
      <c r="D14" s="59">
        <v>22.85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44448</v>
      </c>
      <c r="D15" s="59">
        <v>24.61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44449</v>
      </c>
      <c r="D16" s="59">
        <v>32.11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44450</v>
      </c>
      <c r="D17" s="59">
        <v>38.94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44451</v>
      </c>
      <c r="D18" s="59">
        <v>43.07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44452</v>
      </c>
      <c r="D19" s="59">
        <v>45.16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44453</v>
      </c>
      <c r="D20" s="59">
        <v>42.81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44454</v>
      </c>
      <c r="D21" s="59">
        <v>38.06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44455</v>
      </c>
      <c r="D22" s="59">
        <v>33.04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44456</v>
      </c>
      <c r="D23" s="59">
        <v>31.66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44457</v>
      </c>
      <c r="D24" s="59">
        <v>37.29</v>
      </c>
      <c r="E24" s="20" t="str">
        <f t="shared" ref="E24:E36" si="2"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44458</v>
      </c>
      <c r="D25" s="59">
        <v>25.05</v>
      </c>
      <c r="E25" s="20" t="str">
        <f t="shared" si="2"/>
        <v>-</v>
      </c>
    </row>
    <row r="26" spans="1:5" x14ac:dyDescent="0.2">
      <c r="A26" s="19" t="s">
        <v>14</v>
      </c>
      <c r="B26" s="5" t="s">
        <v>6</v>
      </c>
      <c r="C26" s="4">
        <f t="shared" si="1"/>
        <v>44459</v>
      </c>
      <c r="D26" s="59">
        <v>29.61</v>
      </c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44460</v>
      </c>
      <c r="D27" s="59">
        <v>19.850000000000001</v>
      </c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44461</v>
      </c>
      <c r="D28" s="59">
        <v>23.04</v>
      </c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44462</v>
      </c>
      <c r="D29" s="59">
        <v>22.65</v>
      </c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44463</v>
      </c>
      <c r="D30" s="59">
        <v>23.88</v>
      </c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44464</v>
      </c>
      <c r="D31" s="59">
        <v>27.06</v>
      </c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44465</v>
      </c>
      <c r="D32" s="59">
        <v>26.28</v>
      </c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44466</v>
      </c>
      <c r="D33" s="59">
        <v>25.5</v>
      </c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44467</v>
      </c>
      <c r="D34" s="59">
        <v>21.33</v>
      </c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44468</v>
      </c>
      <c r="D35" s="59">
        <v>22.14</v>
      </c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44469</v>
      </c>
      <c r="D36" s="59">
        <v>26.55</v>
      </c>
      <c r="E36" s="20" t="str">
        <f t="shared" si="2"/>
        <v>-</v>
      </c>
    </row>
    <row r="37" spans="1:5" x14ac:dyDescent="0.2">
      <c r="A37" s="65" t="s">
        <v>7</v>
      </c>
      <c r="B37" s="66"/>
      <c r="C37" s="66"/>
      <c r="D37" s="67"/>
      <c r="E37" s="27">
        <f>COUNT(D7:D36)</f>
        <v>30</v>
      </c>
    </row>
    <row r="38" spans="1:5" x14ac:dyDescent="0.2">
      <c r="A38" s="65" t="s">
        <v>8</v>
      </c>
      <c r="B38" s="66"/>
      <c r="C38" s="66"/>
      <c r="D38" s="67"/>
      <c r="E38" s="21">
        <f>'M8'!E39+'M9'!E37</f>
        <v>270</v>
      </c>
    </row>
    <row r="39" spans="1:5" x14ac:dyDescent="0.2">
      <c r="A39" s="65" t="s">
        <v>9</v>
      </c>
      <c r="B39" s="66"/>
      <c r="C39" s="66"/>
      <c r="D39" s="67"/>
      <c r="E39" s="21">
        <f>COUNT(E7:E36)</f>
        <v>0</v>
      </c>
    </row>
    <row r="40" spans="1:5" x14ac:dyDescent="0.2">
      <c r="A40" s="65" t="s">
        <v>10</v>
      </c>
      <c r="B40" s="66"/>
      <c r="C40" s="66"/>
      <c r="D40" s="67"/>
      <c r="E40" s="21">
        <f>'M8'!E41+'M9'!E39</f>
        <v>31</v>
      </c>
    </row>
    <row r="41" spans="1:5" x14ac:dyDescent="0.2">
      <c r="A41" s="65" t="s">
        <v>11</v>
      </c>
      <c r="B41" s="66"/>
      <c r="C41" s="66"/>
      <c r="D41" s="67"/>
      <c r="E41" s="22">
        <f>AVERAGE(D7:D36)</f>
        <v>28.177999999999994</v>
      </c>
    </row>
    <row r="42" spans="1:5" ht="13.5" thickBot="1" x14ac:dyDescent="0.25">
      <c r="A42" s="77" t="s">
        <v>12</v>
      </c>
      <c r="B42" s="78"/>
      <c r="C42" s="78"/>
      <c r="D42" s="79"/>
      <c r="E42" s="23">
        <f>(E37/30)*100</f>
        <v>100</v>
      </c>
    </row>
    <row r="43" spans="1:5" x14ac:dyDescent="0.2">
      <c r="A43" s="2"/>
      <c r="B43" s="2"/>
      <c r="C43" s="2"/>
      <c r="D43" s="30"/>
      <c r="E43" s="2"/>
    </row>
    <row r="44" spans="1:5" ht="18" x14ac:dyDescent="0.25">
      <c r="A44" s="8"/>
      <c r="B44" s="9"/>
      <c r="C44" s="9"/>
      <c r="D44" s="31"/>
      <c r="E44" s="9"/>
    </row>
    <row r="45" spans="1:5" x14ac:dyDescent="0.2">
      <c r="A45" s="7"/>
      <c r="B45" s="7"/>
      <c r="C45" s="7"/>
      <c r="D45" s="31"/>
      <c r="E45" s="7"/>
    </row>
    <row r="46" spans="1:5" x14ac:dyDescent="0.2">
      <c r="A46" s="7"/>
      <c r="B46" s="7"/>
      <c r="C46" s="7"/>
      <c r="D46" s="31"/>
      <c r="E46" s="7"/>
    </row>
    <row r="47" spans="1:5" x14ac:dyDescent="0.2">
      <c r="A47" s="7"/>
      <c r="B47" s="7"/>
      <c r="C47" s="7"/>
      <c r="D47" s="31"/>
      <c r="E47" s="7"/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2016-07-22T11:05:29Z</cp:lastPrinted>
  <dcterms:created xsi:type="dcterms:W3CDTF">2009-02-18T08:56:43Z</dcterms:created>
  <dcterms:modified xsi:type="dcterms:W3CDTF">2022-01-04T08:02:02Z</dcterms:modified>
</cp:coreProperties>
</file>