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activeTab="11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45621"/>
</workbook>
</file>

<file path=xl/calcChain.xml><?xml version="1.0" encoding="utf-8"?>
<calcChain xmlns="http://schemas.openxmlformats.org/spreadsheetml/2006/main">
  <c r="E23" i="4" l="1"/>
  <c r="E7" i="9" l="1"/>
  <c r="E23" i="12" l="1"/>
  <c r="E42" i="3" l="1"/>
  <c r="E23" i="5" l="1"/>
  <c r="E7" i="5"/>
  <c r="E7" i="3" l="1"/>
  <c r="E8" i="3"/>
  <c r="E23" i="1" l="1"/>
  <c r="E40" i="2" l="1"/>
  <c r="E36" i="2"/>
  <c r="E41" i="2" s="1"/>
  <c r="E7" i="6" l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7" i="7" l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7" i="4" l="1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1"/>
  <c r="E30" i="1"/>
  <c r="E29" i="1"/>
  <c r="E28" i="1"/>
  <c r="E22" i="1"/>
  <c r="E11" i="1"/>
  <c r="E10" i="1"/>
  <c r="E9" i="1"/>
  <c r="E8" i="1"/>
  <c r="E7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<sst xmlns="http://schemas.openxmlformats.org/spreadsheetml/2006/main" count="913" uniqueCount="25">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</sst>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7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3" fillId="3" borderId="0" xfId="1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3" borderId="2" xfId="1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0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J34" sqref="J34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70"/>
      <c r="B2" s="71"/>
      <c r="C2" s="71"/>
      <c r="D2" s="71"/>
      <c r="E2" s="71"/>
    </row>
    <row r="3" spans="1:5" ht="25.5" x14ac:dyDescent="0.2">
      <c r="A3" s="72" t="s">
        <v>0</v>
      </c>
      <c r="B3" s="72" t="s">
        <v>1</v>
      </c>
      <c r="C3" s="72" t="s">
        <v>2</v>
      </c>
      <c r="D3" s="15" t="s">
        <v>3</v>
      </c>
      <c r="E3" s="15" t="s">
        <v>4</v>
      </c>
    </row>
    <row r="4" spans="1:5" ht="26.25" customHeight="1" x14ac:dyDescent="0.2">
      <c r="A4" s="73"/>
      <c r="B4" s="73"/>
      <c r="C4" s="73"/>
      <c r="D4" s="14" t="s">
        <v>15</v>
      </c>
      <c r="E4" s="14" t="s">
        <v>5</v>
      </c>
    </row>
    <row r="5" spans="1:5" ht="21.75" customHeight="1" thickBot="1" x14ac:dyDescent="0.25">
      <c r="A5" s="74"/>
      <c r="B5" s="74"/>
      <c r="C5" s="74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44197</v>
      </c>
      <c r="D7" s="63">
        <v>51.52</v>
      </c>
      <c r="E7" s="20">
        <f>IF(D7&gt;50,D7/50,IF(D7&lt;=50,"-"))</f>
        <v>1.0304</v>
      </c>
    </row>
    <row r="8" spans="1:5" x14ac:dyDescent="0.2">
      <c r="A8" s="19" t="s">
        <v>14</v>
      </c>
      <c r="B8" s="5" t="s">
        <v>6</v>
      </c>
      <c r="C8" s="4">
        <f>C7+1</f>
        <v>44198</v>
      </c>
      <c r="D8" s="63">
        <v>39.35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44199</v>
      </c>
      <c r="D9" s="63">
        <v>46.24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44200</v>
      </c>
      <c r="D10" s="63">
        <v>50.93</v>
      </c>
      <c r="E10" s="20">
        <f>IF(D10&gt;50,D10/50,IF(D10&lt;=50,"-"))</f>
        <v>1.0185999999999999</v>
      </c>
    </row>
    <row r="11" spans="1:5" x14ac:dyDescent="0.2">
      <c r="A11" s="19" t="s">
        <v>14</v>
      </c>
      <c r="B11" s="5" t="s">
        <v>6</v>
      </c>
      <c r="C11" s="4">
        <f t="shared" si="0"/>
        <v>44201</v>
      </c>
      <c r="D11" s="63">
        <v>53.16</v>
      </c>
      <c r="E11" s="20">
        <f>IF(D11&gt;50,D11/50,IF(D11&lt;=50,"-"))</f>
        <v>1.0631999999999999</v>
      </c>
    </row>
    <row r="12" spans="1:5" x14ac:dyDescent="0.2">
      <c r="A12" s="19" t="s">
        <v>14</v>
      </c>
      <c r="B12" s="5" t="s">
        <v>6</v>
      </c>
      <c r="C12" s="4">
        <f t="shared" si="0"/>
        <v>44202</v>
      </c>
      <c r="D12" s="63">
        <v>59.75</v>
      </c>
      <c r="E12" s="20">
        <f t="shared" ref="E12:E21" si="1">IF(D12&gt;50,D12/50,IF(D12&lt;=50,"-"))</f>
        <v>1.1950000000000001</v>
      </c>
    </row>
    <row r="13" spans="1:5" x14ac:dyDescent="0.2">
      <c r="A13" s="19" t="s">
        <v>14</v>
      </c>
      <c r="B13" s="5" t="s">
        <v>6</v>
      </c>
      <c r="C13" s="4">
        <f t="shared" si="0"/>
        <v>44203</v>
      </c>
      <c r="D13" s="63">
        <v>46.15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44204</v>
      </c>
      <c r="D14" s="63">
        <v>33.68</v>
      </c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44205</v>
      </c>
      <c r="D15" s="63">
        <v>24.57</v>
      </c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44206</v>
      </c>
      <c r="D16" s="63">
        <v>20.64</v>
      </c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44207</v>
      </c>
      <c r="D17" s="63">
        <v>22.33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44208</v>
      </c>
      <c r="D18" s="63">
        <v>18.47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44209</v>
      </c>
      <c r="D19" s="63">
        <v>23.14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44210</v>
      </c>
      <c r="D20" s="63">
        <v>62.5</v>
      </c>
      <c r="E20" s="20">
        <f t="shared" si="1"/>
        <v>1.25</v>
      </c>
    </row>
    <row r="21" spans="1:10" x14ac:dyDescent="0.2">
      <c r="A21" s="19" t="s">
        <v>14</v>
      </c>
      <c r="B21" s="5" t="s">
        <v>6</v>
      </c>
      <c r="C21" s="4">
        <f t="shared" si="0"/>
        <v>44211</v>
      </c>
      <c r="D21" s="63">
        <v>47.05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44212</v>
      </c>
      <c r="D22" s="63">
        <v>45.29</v>
      </c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44213</v>
      </c>
      <c r="D23" s="63">
        <v>36.58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44214</v>
      </c>
      <c r="D24" s="63">
        <v>60.12</v>
      </c>
      <c r="E24" s="20">
        <f t="shared" si="2"/>
        <v>1.2023999999999999</v>
      </c>
    </row>
    <row r="25" spans="1:10" x14ac:dyDescent="0.2">
      <c r="A25" s="19" t="s">
        <v>14</v>
      </c>
      <c r="B25" s="5" t="s">
        <v>6</v>
      </c>
      <c r="C25" s="4">
        <f t="shared" si="0"/>
        <v>44215</v>
      </c>
      <c r="D25" s="63">
        <v>72.290000000000006</v>
      </c>
      <c r="E25" s="20">
        <f t="shared" si="2"/>
        <v>1.4458000000000002</v>
      </c>
    </row>
    <row r="26" spans="1:10" x14ac:dyDescent="0.2">
      <c r="A26" s="19" t="s">
        <v>14</v>
      </c>
      <c r="B26" s="5" t="s">
        <v>6</v>
      </c>
      <c r="C26" s="4">
        <f t="shared" si="0"/>
        <v>44216</v>
      </c>
      <c r="D26" s="63"/>
      <c r="E26" s="20" t="str">
        <f t="shared" si="2"/>
        <v>-</v>
      </c>
    </row>
    <row r="27" spans="1:10" x14ac:dyDescent="0.2">
      <c r="A27" s="19" t="s">
        <v>14</v>
      </c>
      <c r="B27" s="5" t="s">
        <v>6</v>
      </c>
      <c r="C27" s="4">
        <f t="shared" si="0"/>
        <v>44217</v>
      </c>
      <c r="D27" s="63">
        <v>76.59</v>
      </c>
      <c r="E27" s="20">
        <f t="shared" si="2"/>
        <v>1.5318000000000001</v>
      </c>
    </row>
    <row r="28" spans="1:10" x14ac:dyDescent="0.2">
      <c r="A28" s="19" t="s">
        <v>14</v>
      </c>
      <c r="B28" s="5" t="s">
        <v>6</v>
      </c>
      <c r="C28" s="4">
        <f t="shared" si="0"/>
        <v>44218</v>
      </c>
      <c r="D28" s="63">
        <v>87.26</v>
      </c>
      <c r="E28" s="20">
        <f t="shared" si="2"/>
        <v>1.7452000000000001</v>
      </c>
    </row>
    <row r="29" spans="1:10" x14ac:dyDescent="0.2">
      <c r="A29" s="19" t="s">
        <v>14</v>
      </c>
      <c r="B29" s="5" t="s">
        <v>6</v>
      </c>
      <c r="C29" s="4">
        <f t="shared" si="0"/>
        <v>44219</v>
      </c>
      <c r="D29" s="63">
        <v>50.8</v>
      </c>
      <c r="E29" s="20">
        <f t="shared" si="2"/>
        <v>1.016</v>
      </c>
    </row>
    <row r="30" spans="1:10" x14ac:dyDescent="0.2">
      <c r="A30" s="19" t="s">
        <v>14</v>
      </c>
      <c r="B30" s="5" t="s">
        <v>6</v>
      </c>
      <c r="C30" s="4">
        <f t="shared" si="0"/>
        <v>44220</v>
      </c>
      <c r="D30" s="63">
        <v>23.41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44221</v>
      </c>
      <c r="D31" s="63">
        <v>40.19</v>
      </c>
      <c r="E31" s="20" t="str">
        <f t="shared" si="2"/>
        <v>-</v>
      </c>
    </row>
    <row r="32" spans="1:10" x14ac:dyDescent="0.2">
      <c r="A32" s="19" t="s">
        <v>14</v>
      </c>
      <c r="B32" s="5" t="s">
        <v>6</v>
      </c>
      <c r="C32" s="4">
        <f t="shared" si="0"/>
        <v>44222</v>
      </c>
      <c r="D32" s="63">
        <v>43.23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44223</v>
      </c>
      <c r="D33" s="63">
        <v>19.86</v>
      </c>
      <c r="E33" s="20" t="str">
        <f t="shared" si="2"/>
        <v>-</v>
      </c>
    </row>
    <row r="34" spans="1:7" x14ac:dyDescent="0.2">
      <c r="A34" s="19" t="s">
        <v>14</v>
      </c>
      <c r="B34" s="5" t="s">
        <v>6</v>
      </c>
      <c r="C34" s="4">
        <f t="shared" si="0"/>
        <v>44224</v>
      </c>
      <c r="D34" s="63">
        <v>42.99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44225</v>
      </c>
      <c r="D35" s="63">
        <v>59.65</v>
      </c>
      <c r="E35" s="20">
        <f t="shared" si="2"/>
        <v>1.1930000000000001</v>
      </c>
    </row>
    <row r="36" spans="1:7" x14ac:dyDescent="0.2">
      <c r="A36" s="19" t="s">
        <v>14</v>
      </c>
      <c r="B36" s="5" t="s">
        <v>6</v>
      </c>
      <c r="C36" s="4">
        <f t="shared" si="0"/>
        <v>44226</v>
      </c>
      <c r="D36" s="63">
        <v>73.319999999999993</v>
      </c>
      <c r="E36" s="20">
        <f t="shared" si="2"/>
        <v>1.4663999999999999</v>
      </c>
    </row>
    <row r="37" spans="1:7" x14ac:dyDescent="0.2">
      <c r="A37" s="19" t="s">
        <v>14</v>
      </c>
      <c r="B37" s="5" t="s">
        <v>6</v>
      </c>
      <c r="C37" s="4">
        <f t="shared" si="0"/>
        <v>44227</v>
      </c>
      <c r="D37" s="63">
        <v>58.62</v>
      </c>
      <c r="E37" s="20">
        <f t="shared" si="2"/>
        <v>1.1723999999999999</v>
      </c>
    </row>
    <row r="38" spans="1:7" x14ac:dyDescent="0.2">
      <c r="A38" s="65" t="s">
        <v>7</v>
      </c>
      <c r="B38" s="66"/>
      <c r="C38" s="66"/>
      <c r="D38" s="67"/>
      <c r="E38" s="21">
        <f>COUNT(D7:D37)</f>
        <v>30</v>
      </c>
    </row>
    <row r="39" spans="1:7" x14ac:dyDescent="0.2">
      <c r="A39" s="65" t="s">
        <v>8</v>
      </c>
      <c r="B39" s="66"/>
      <c r="C39" s="66"/>
      <c r="D39" s="67"/>
      <c r="E39" s="21">
        <f>COUNT(D7:D37)</f>
        <v>30</v>
      </c>
    </row>
    <row r="40" spans="1:7" x14ac:dyDescent="0.2">
      <c r="A40" s="65" t="s">
        <v>9</v>
      </c>
      <c r="B40" s="66"/>
      <c r="C40" s="66"/>
      <c r="D40" s="67"/>
      <c r="E40" s="21">
        <f>COUNT(E7:E37)</f>
        <v>13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13</v>
      </c>
    </row>
    <row r="42" spans="1:7" x14ac:dyDescent="0.2">
      <c r="A42" s="65" t="s">
        <v>11</v>
      </c>
      <c r="B42" s="66"/>
      <c r="C42" s="66"/>
      <c r="D42" s="67"/>
      <c r="E42" s="22">
        <f>AVERAGE(D7:D37)</f>
        <v>46.322666666666663</v>
      </c>
    </row>
    <row r="43" spans="1:7" ht="13.5" thickBot="1" x14ac:dyDescent="0.25">
      <c r="A43" s="77" t="s">
        <v>12</v>
      </c>
      <c r="B43" s="78"/>
      <c r="C43" s="78"/>
      <c r="D43" s="79"/>
      <c r="E43" s="23">
        <f>(E38/31)*100</f>
        <v>96.774193548387103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75"/>
      <c r="B45" s="75"/>
      <c r="C45" s="75"/>
      <c r="D45" s="75"/>
      <c r="E45" s="75"/>
      <c r="F45" s="51"/>
      <c r="G45" s="51"/>
    </row>
    <row r="46" spans="1:7" x14ac:dyDescent="0.2">
      <c r="A46" s="76"/>
      <c r="B46" s="76"/>
      <c r="C46" s="76"/>
      <c r="D46" s="76"/>
      <c r="E46" s="76"/>
      <c r="F46" s="76"/>
      <c r="G46" s="76"/>
    </row>
    <row r="47" spans="1:7" x14ac:dyDescent="0.2">
      <c r="A47" s="76"/>
      <c r="B47" s="76"/>
      <c r="C47" s="76"/>
      <c r="D47" s="76"/>
      <c r="E47" s="76"/>
      <c r="F47" s="51"/>
      <c r="G47" s="51"/>
    </row>
    <row r="48" spans="1:7" x14ac:dyDescent="0.2">
      <c r="A48" s="76"/>
      <c r="B48" s="76"/>
      <c r="C48" s="76"/>
      <c r="D48" s="76"/>
      <c r="E48" s="76"/>
      <c r="F48" s="51"/>
      <c r="G48" s="51"/>
    </row>
  </sheetData>
  <protectedRanges>
    <protectedRange sqref="A7:B37" name="Range1"/>
  </protectedRanges>
  <mergeCells count="14">
    <mergeCell ref="A45:E45"/>
    <mergeCell ref="A46:G46"/>
    <mergeCell ref="A47:E47"/>
    <mergeCell ref="A48:E48"/>
    <mergeCell ref="A42:D42"/>
    <mergeCell ref="A43:D43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E40" sqref="E40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68" t="s">
        <v>17</v>
      </c>
      <c r="B1" s="69"/>
      <c r="C1" s="69"/>
      <c r="D1" s="69"/>
      <c r="E1" s="69"/>
    </row>
    <row r="2" spans="1:23" ht="13.5" thickBot="1" x14ac:dyDescent="0.25">
      <c r="A2" s="80"/>
      <c r="B2" s="69"/>
      <c r="C2" s="69"/>
      <c r="D2" s="69"/>
      <c r="E2" s="69"/>
    </row>
    <row r="3" spans="1:23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23" ht="25.5" x14ac:dyDescent="0.2">
      <c r="A4" s="82"/>
      <c r="B4" s="82"/>
      <c r="C4" s="82"/>
      <c r="D4" s="45" t="s">
        <v>18</v>
      </c>
      <c r="E4" s="1" t="s">
        <v>5</v>
      </c>
    </row>
    <row r="5" spans="1:23" ht="15" thickBot="1" x14ac:dyDescent="0.25">
      <c r="A5" s="83"/>
      <c r="B5" s="83"/>
      <c r="C5" s="83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44228</v>
      </c>
      <c r="D7" s="59">
        <v>33.200000000000003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44229</v>
      </c>
      <c r="D8" s="59">
        <v>43.8</v>
      </c>
      <c r="E8" s="20" t="str">
        <f t="shared" ref="E8:E34" si="0">IF(D8&gt;50,D8/50,IF(D8&lt;=50,"-"))</f>
        <v>-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44230</v>
      </c>
      <c r="D9" s="59">
        <v>43.63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44231</v>
      </c>
      <c r="D10" s="59">
        <v>37.36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44232</v>
      </c>
      <c r="D11" s="59">
        <v>36.76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44233</v>
      </c>
      <c r="D12" s="59">
        <v>39.57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44234</v>
      </c>
      <c r="D13" s="59">
        <v>33.86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44235</v>
      </c>
      <c r="D14" s="59">
        <v>41.05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44236</v>
      </c>
      <c r="D15" s="59">
        <v>28.25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44237</v>
      </c>
      <c r="D16" s="59">
        <v>31.16</v>
      </c>
      <c r="E16" s="20" t="str">
        <f t="shared" si="0"/>
        <v>-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44238</v>
      </c>
      <c r="D17" s="59">
        <v>44.77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44239</v>
      </c>
      <c r="D18" s="59">
        <v>27.12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44240</v>
      </c>
      <c r="D19" s="59">
        <v>30.76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44241</v>
      </c>
      <c r="D20" s="59">
        <v>28.76</v>
      </c>
      <c r="E20" s="20" t="str">
        <f t="shared" si="0"/>
        <v>-</v>
      </c>
    </row>
    <row r="21" spans="1:23" x14ac:dyDescent="0.2">
      <c r="A21" s="19" t="s">
        <v>14</v>
      </c>
      <c r="B21" s="5" t="s">
        <v>6</v>
      </c>
      <c r="C21" s="4">
        <f t="shared" si="1"/>
        <v>44242</v>
      </c>
      <c r="D21" s="59">
        <v>37.78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44243</v>
      </c>
      <c r="D22" s="59">
        <v>31.31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44244</v>
      </c>
      <c r="D23" s="59">
        <v>56.63</v>
      </c>
      <c r="E23" s="20">
        <f t="shared" si="0"/>
        <v>1.1326000000000001</v>
      </c>
    </row>
    <row r="24" spans="1:23" x14ac:dyDescent="0.2">
      <c r="A24" s="19" t="s">
        <v>14</v>
      </c>
      <c r="B24" s="5" t="s">
        <v>6</v>
      </c>
      <c r="C24" s="4">
        <f t="shared" si="1"/>
        <v>44245</v>
      </c>
      <c r="D24" s="63">
        <v>62.47</v>
      </c>
      <c r="E24" s="20">
        <f t="shared" si="0"/>
        <v>1.2494000000000001</v>
      </c>
    </row>
    <row r="25" spans="1:23" x14ac:dyDescent="0.2">
      <c r="A25" s="19" t="s">
        <v>14</v>
      </c>
      <c r="B25" s="5" t="s">
        <v>6</v>
      </c>
      <c r="C25" s="4">
        <f t="shared" si="1"/>
        <v>44246</v>
      </c>
      <c r="D25" s="63">
        <v>48.44</v>
      </c>
      <c r="E25" s="20" t="str">
        <f t="shared" si="0"/>
        <v>-</v>
      </c>
      <c r="I25" s="61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44247</v>
      </c>
      <c r="D26" s="63">
        <v>51.3</v>
      </c>
      <c r="E26" s="20">
        <f t="shared" si="0"/>
        <v>1.026</v>
      </c>
    </row>
    <row r="27" spans="1:23" x14ac:dyDescent="0.2">
      <c r="A27" s="19" t="s">
        <v>14</v>
      </c>
      <c r="B27" s="5" t="s">
        <v>6</v>
      </c>
      <c r="C27" s="4">
        <f t="shared" si="1"/>
        <v>44248</v>
      </c>
      <c r="D27" s="63">
        <v>50.37</v>
      </c>
      <c r="E27" s="20">
        <f t="shared" si="0"/>
        <v>1.0073999999999999</v>
      </c>
    </row>
    <row r="28" spans="1:23" x14ac:dyDescent="0.2">
      <c r="A28" s="19" t="s">
        <v>14</v>
      </c>
      <c r="B28" s="5" t="s">
        <v>6</v>
      </c>
      <c r="C28" s="4">
        <f t="shared" si="1"/>
        <v>44249</v>
      </c>
      <c r="D28" s="63">
        <v>67.89</v>
      </c>
      <c r="E28" s="20">
        <f t="shared" si="0"/>
        <v>1.3578000000000001</v>
      </c>
    </row>
    <row r="29" spans="1:23" x14ac:dyDescent="0.2">
      <c r="A29" s="19" t="s">
        <v>14</v>
      </c>
      <c r="B29" s="5" t="s">
        <v>6</v>
      </c>
      <c r="C29" s="4">
        <f t="shared" si="1"/>
        <v>44250</v>
      </c>
      <c r="D29" s="63">
        <v>63.84</v>
      </c>
      <c r="E29" s="20">
        <f t="shared" si="0"/>
        <v>1.2768000000000002</v>
      </c>
    </row>
    <row r="30" spans="1:23" x14ac:dyDescent="0.2">
      <c r="A30" s="19" t="s">
        <v>14</v>
      </c>
      <c r="B30" s="5" t="s">
        <v>6</v>
      </c>
      <c r="C30" s="4">
        <f t="shared" si="1"/>
        <v>44251</v>
      </c>
      <c r="D30" s="63">
        <v>50.56</v>
      </c>
      <c r="E30" s="20">
        <f t="shared" si="0"/>
        <v>1.0112000000000001</v>
      </c>
    </row>
    <row r="31" spans="1:23" x14ac:dyDescent="0.2">
      <c r="A31" s="19" t="s">
        <v>14</v>
      </c>
      <c r="B31" s="5" t="s">
        <v>6</v>
      </c>
      <c r="C31" s="4">
        <f t="shared" si="1"/>
        <v>44252</v>
      </c>
      <c r="D31" s="63">
        <v>65.739999999999995</v>
      </c>
      <c r="E31" s="20">
        <f t="shared" si="0"/>
        <v>1.3148</v>
      </c>
    </row>
    <row r="32" spans="1:23" x14ac:dyDescent="0.2">
      <c r="A32" s="19" t="s">
        <v>14</v>
      </c>
      <c r="B32" s="5" t="s">
        <v>6</v>
      </c>
      <c r="C32" s="4">
        <f t="shared" si="1"/>
        <v>44253</v>
      </c>
      <c r="D32" s="63">
        <v>74.650000000000006</v>
      </c>
      <c r="E32" s="20">
        <f t="shared" si="0"/>
        <v>1.4930000000000001</v>
      </c>
    </row>
    <row r="33" spans="1:5" x14ac:dyDescent="0.2">
      <c r="A33" s="19" t="s">
        <v>14</v>
      </c>
      <c r="B33" s="5" t="s">
        <v>6</v>
      </c>
      <c r="C33" s="4">
        <f t="shared" si="1"/>
        <v>44254</v>
      </c>
      <c r="D33" s="63">
        <v>70.260000000000005</v>
      </c>
      <c r="E33" s="20">
        <f t="shared" si="0"/>
        <v>1.4052</v>
      </c>
    </row>
    <row r="34" spans="1:5" x14ac:dyDescent="0.2">
      <c r="A34" s="19" t="s">
        <v>14</v>
      </c>
      <c r="B34" s="5" t="s">
        <v>6</v>
      </c>
      <c r="C34" s="4">
        <f t="shared" si="1"/>
        <v>44255</v>
      </c>
      <c r="D34" s="63">
        <v>35.65</v>
      </c>
      <c r="E34" s="20" t="str">
        <f t="shared" si="0"/>
        <v>-</v>
      </c>
    </row>
    <row r="35" spans="1:5" x14ac:dyDescent="0.2">
      <c r="A35" s="19"/>
      <c r="B35" s="5"/>
      <c r="C35" s="4"/>
      <c r="D35" s="60"/>
      <c r="E35" s="20"/>
    </row>
    <row r="36" spans="1:5" x14ac:dyDescent="0.2">
      <c r="A36" s="65" t="s">
        <v>7</v>
      </c>
      <c r="B36" s="66"/>
      <c r="C36" s="66"/>
      <c r="D36" s="67"/>
      <c r="E36" s="21">
        <f>COUNT(D7:D35)</f>
        <v>28</v>
      </c>
    </row>
    <row r="37" spans="1:5" x14ac:dyDescent="0.2">
      <c r="A37" s="65" t="s">
        <v>8</v>
      </c>
      <c r="B37" s="66"/>
      <c r="C37" s="66"/>
      <c r="D37" s="67"/>
      <c r="E37" s="21">
        <f>'M1'!E38+'M2'!E36</f>
        <v>58</v>
      </c>
    </row>
    <row r="38" spans="1:5" x14ac:dyDescent="0.2">
      <c r="A38" s="65" t="s">
        <v>9</v>
      </c>
      <c r="B38" s="66"/>
      <c r="C38" s="66"/>
      <c r="D38" s="67"/>
      <c r="E38" s="21">
        <f>COUNT(E7:E35)</f>
        <v>10</v>
      </c>
    </row>
    <row r="39" spans="1:5" x14ac:dyDescent="0.2">
      <c r="A39" s="65" t="s">
        <v>10</v>
      </c>
      <c r="B39" s="66"/>
      <c r="C39" s="66"/>
      <c r="D39" s="67"/>
      <c r="E39" s="21">
        <f>'M1'!E40+'M2'!E38</f>
        <v>23</v>
      </c>
    </row>
    <row r="40" spans="1:5" x14ac:dyDescent="0.2">
      <c r="A40" s="65" t="s">
        <v>11</v>
      </c>
      <c r="B40" s="66"/>
      <c r="C40" s="66"/>
      <c r="D40" s="67"/>
      <c r="E40" s="22">
        <f>AVERAGE(D7:D35)</f>
        <v>45.24785714285715</v>
      </c>
    </row>
    <row r="41" spans="1:5" ht="13.5" thickBot="1" x14ac:dyDescent="0.25">
      <c r="A41" s="77" t="s">
        <v>12</v>
      </c>
      <c r="B41" s="78"/>
      <c r="C41" s="78"/>
      <c r="D41" s="79"/>
      <c r="E41" s="23">
        <f>(E36/29)*100</f>
        <v>96.551724137931032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E42" sqref="E42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44256</v>
      </c>
      <c r="D7" s="59">
        <v>29.56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44257</v>
      </c>
      <c r="D8" s="59">
        <v>35.659999999999997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44258</v>
      </c>
      <c r="D9" s="59">
        <v>52.46</v>
      </c>
      <c r="E9" s="20">
        <f t="shared" si="0"/>
        <v>1.0491999999999999</v>
      </c>
    </row>
    <row r="10" spans="1:5" x14ac:dyDescent="0.2">
      <c r="A10" s="19" t="s">
        <v>14</v>
      </c>
      <c r="B10" s="5" t="s">
        <v>6</v>
      </c>
      <c r="C10" s="4">
        <f t="shared" si="1"/>
        <v>44259</v>
      </c>
      <c r="D10" s="59">
        <v>54.52</v>
      </c>
      <c r="E10" s="20">
        <f t="shared" si="0"/>
        <v>1.0904</v>
      </c>
    </row>
    <row r="11" spans="1:5" x14ac:dyDescent="0.2">
      <c r="A11" s="19" t="s">
        <v>14</v>
      </c>
      <c r="B11" s="5" t="s">
        <v>6</v>
      </c>
      <c r="C11" s="4">
        <f t="shared" si="1"/>
        <v>44260</v>
      </c>
      <c r="D11" s="59">
        <v>45.3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44261</v>
      </c>
      <c r="D12" s="59">
        <v>40.549999999999997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44262</v>
      </c>
      <c r="D13" s="59">
        <v>30.37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44263</v>
      </c>
      <c r="D14" s="59">
        <v>47.45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44264</v>
      </c>
      <c r="D15" s="59">
        <v>50.02</v>
      </c>
      <c r="E15" s="20">
        <f t="shared" si="0"/>
        <v>1.0004</v>
      </c>
    </row>
    <row r="16" spans="1:5" x14ac:dyDescent="0.2">
      <c r="A16" s="19" t="s">
        <v>14</v>
      </c>
      <c r="B16" s="5" t="s">
        <v>6</v>
      </c>
      <c r="C16" s="4">
        <f t="shared" si="1"/>
        <v>44265</v>
      </c>
      <c r="D16" s="59">
        <v>36.94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44266</v>
      </c>
      <c r="D17" s="59">
        <v>24.58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44267</v>
      </c>
      <c r="D18" s="59">
        <v>52.7</v>
      </c>
      <c r="E18" s="20">
        <f t="shared" si="0"/>
        <v>1.054</v>
      </c>
    </row>
    <row r="19" spans="1:5" x14ac:dyDescent="0.2">
      <c r="A19" s="19" t="s">
        <v>14</v>
      </c>
      <c r="B19" s="5" t="s">
        <v>6</v>
      </c>
      <c r="C19" s="4">
        <f t="shared" si="1"/>
        <v>44268</v>
      </c>
      <c r="D19" s="59">
        <v>59.88</v>
      </c>
      <c r="E19" s="20">
        <f t="shared" si="0"/>
        <v>1.1976</v>
      </c>
    </row>
    <row r="20" spans="1:5" x14ac:dyDescent="0.2">
      <c r="A20" s="19" t="s">
        <v>14</v>
      </c>
      <c r="B20" s="5" t="s">
        <v>6</v>
      </c>
      <c r="C20" s="4">
        <f t="shared" si="1"/>
        <v>44269</v>
      </c>
      <c r="D20" s="59">
        <v>55.5</v>
      </c>
      <c r="E20" s="20">
        <f t="shared" si="0"/>
        <v>1.1100000000000001</v>
      </c>
    </row>
    <row r="21" spans="1:5" x14ac:dyDescent="0.2">
      <c r="A21" s="19" t="s">
        <v>14</v>
      </c>
      <c r="B21" s="5" t="s">
        <v>6</v>
      </c>
      <c r="C21" s="4">
        <f t="shared" si="1"/>
        <v>44270</v>
      </c>
      <c r="D21" s="59">
        <v>63.74</v>
      </c>
      <c r="E21" s="20">
        <f t="shared" si="0"/>
        <v>1.2747999999999999</v>
      </c>
    </row>
    <row r="22" spans="1:5" x14ac:dyDescent="0.2">
      <c r="A22" s="19" t="s">
        <v>14</v>
      </c>
      <c r="B22" s="5" t="s">
        <v>6</v>
      </c>
      <c r="C22" s="4">
        <f t="shared" si="1"/>
        <v>44271</v>
      </c>
      <c r="D22" s="59">
        <v>22.21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44272</v>
      </c>
      <c r="D23" s="59">
        <v>20.57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44273</v>
      </c>
      <c r="D24" s="59">
        <v>28.53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44274</v>
      </c>
      <c r="D25" s="59">
        <v>36.67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44275</v>
      </c>
      <c r="D26" s="59">
        <v>37.770000000000003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44276</v>
      </c>
      <c r="D27" s="59">
        <v>24.82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44277</v>
      </c>
      <c r="D28" s="59">
        <v>20.49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44278</v>
      </c>
      <c r="D29" s="59">
        <v>24.69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44279</v>
      </c>
      <c r="D30" s="59">
        <v>26.73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44280</v>
      </c>
      <c r="D31" s="59">
        <v>35.770000000000003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44281</v>
      </c>
      <c r="D32" s="59">
        <v>39.630000000000003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44282</v>
      </c>
      <c r="D33" s="59">
        <v>46.04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44283</v>
      </c>
      <c r="D34" s="59">
        <v>40.28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44284</v>
      </c>
      <c r="D35" s="59">
        <v>32.49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44285</v>
      </c>
      <c r="D36" s="59">
        <v>35.590000000000003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44286</v>
      </c>
      <c r="D37" s="59">
        <v>39.79</v>
      </c>
      <c r="E37" s="20" t="str">
        <f t="shared" si="0"/>
        <v>-</v>
      </c>
    </row>
    <row r="38" spans="1:5" x14ac:dyDescent="0.2">
      <c r="A38" s="84" t="s">
        <v>7</v>
      </c>
      <c r="B38" s="84"/>
      <c r="C38" s="84"/>
      <c r="D38" s="84"/>
      <c r="E38" s="21">
        <f>COUNT(D7:D37)</f>
        <v>31</v>
      </c>
    </row>
    <row r="39" spans="1:5" x14ac:dyDescent="0.2">
      <c r="A39" s="84" t="s">
        <v>8</v>
      </c>
      <c r="B39" s="84"/>
      <c r="C39" s="84"/>
      <c r="D39" s="84"/>
      <c r="E39" s="21">
        <f>'M2'!E37+'M3'!E38</f>
        <v>89</v>
      </c>
    </row>
    <row r="40" spans="1:5" x14ac:dyDescent="0.2">
      <c r="A40" s="84" t="s">
        <v>9</v>
      </c>
      <c r="B40" s="84"/>
      <c r="C40" s="84"/>
      <c r="D40" s="84"/>
      <c r="E40" s="21">
        <f>COUNT(E7:E37)</f>
        <v>7</v>
      </c>
    </row>
    <row r="41" spans="1:5" x14ac:dyDescent="0.2">
      <c r="A41" s="84" t="s">
        <v>10</v>
      </c>
      <c r="B41" s="84"/>
      <c r="C41" s="84"/>
      <c r="D41" s="84"/>
      <c r="E41" s="21">
        <f>'M2'!E39+'M3'!E40</f>
        <v>30</v>
      </c>
    </row>
    <row r="42" spans="1:5" x14ac:dyDescent="0.2">
      <c r="A42" s="84" t="s">
        <v>11</v>
      </c>
      <c r="B42" s="84"/>
      <c r="C42" s="84"/>
      <c r="D42" s="84"/>
      <c r="E42" s="22">
        <f>AVERAGE(D7:D37)</f>
        <v>38.429032258064517</v>
      </c>
    </row>
    <row r="43" spans="1:5" ht="13.5" thickBot="1" x14ac:dyDescent="0.25">
      <c r="A43" s="84" t="s">
        <v>12</v>
      </c>
      <c r="B43" s="84"/>
      <c r="C43" s="84"/>
      <c r="D43" s="84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J20" sqref="J20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44287</v>
      </c>
      <c r="D7" s="59">
        <v>38.979999999999997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44288</v>
      </c>
      <c r="D8" s="59">
        <v>37.92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44289</v>
      </c>
      <c r="D9" s="59">
        <v>38.619999999999997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44290</v>
      </c>
      <c r="D10" s="59">
        <v>22.9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44291</v>
      </c>
      <c r="D11" s="59">
        <v>21.8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44292</v>
      </c>
      <c r="D12" s="59">
        <v>35.590000000000003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44293</v>
      </c>
      <c r="D13" s="59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44294</v>
      </c>
      <c r="D14" s="59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44295</v>
      </c>
      <c r="D15" s="59">
        <v>34.04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44296</v>
      </c>
      <c r="D16" s="59">
        <v>33.409999999999997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44297</v>
      </c>
      <c r="D17" s="59">
        <v>33.4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44298</v>
      </c>
      <c r="D18" s="59">
        <v>34.29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44299</v>
      </c>
      <c r="D19" s="59">
        <v>42.94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44300</v>
      </c>
      <c r="D20" s="59">
        <v>31.35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44301</v>
      </c>
      <c r="D21" s="59">
        <v>19.62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44302</v>
      </c>
      <c r="D22" s="59">
        <v>26.78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44303</v>
      </c>
      <c r="D23" s="59">
        <v>26.32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44304</v>
      </c>
      <c r="D24" s="59">
        <v>31.51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44305</v>
      </c>
      <c r="D25" s="59">
        <v>31.73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44306</v>
      </c>
      <c r="D26" s="59">
        <v>28.42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44307</v>
      </c>
      <c r="D27" s="59">
        <v>30.02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44308</v>
      </c>
      <c r="D28" s="59">
        <v>26.95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44309</v>
      </c>
      <c r="D29" s="59">
        <v>35.299999999999997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44310</v>
      </c>
      <c r="D30" s="59">
        <v>26.36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44311</v>
      </c>
      <c r="D31" s="59">
        <v>23.99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44312</v>
      </c>
      <c r="D32" s="59">
        <v>24.54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44313</v>
      </c>
      <c r="D33" s="59">
        <v>36.75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44314</v>
      </c>
      <c r="D34" s="59">
        <v>32.549999999999997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44315</v>
      </c>
      <c r="D35" s="59">
        <v>28.91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44316</v>
      </c>
      <c r="D36" s="59">
        <v>39.82</v>
      </c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28</v>
      </c>
    </row>
    <row r="38" spans="1:5" x14ac:dyDescent="0.2">
      <c r="A38" s="65" t="s">
        <v>8</v>
      </c>
      <c r="B38" s="66"/>
      <c r="C38" s="66"/>
      <c r="D38" s="67"/>
      <c r="E38" s="21">
        <f>'M3'!E39+'M4'!E37</f>
        <v>117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'M3'!E41+'M4'!E39</f>
        <v>30</v>
      </c>
    </row>
    <row r="41" spans="1:5" x14ac:dyDescent="0.2">
      <c r="A41" s="65" t="s">
        <v>11</v>
      </c>
      <c r="B41" s="66"/>
      <c r="C41" s="66"/>
      <c r="D41" s="67"/>
      <c r="E41" s="22">
        <f>AVERAGE(D7:D36)</f>
        <v>31.243214285714281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93.333333333333329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16" sqref="G16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44317</v>
      </c>
      <c r="D7" s="59">
        <v>44.16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44318</v>
      </c>
      <c r="D8" s="59">
        <v>43.38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44319</v>
      </c>
      <c r="D9" s="59">
        <v>36.119999999999997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44320</v>
      </c>
      <c r="D10" s="59">
        <v>22.01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44321</v>
      </c>
      <c r="D11" s="59">
        <v>24.25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44322</v>
      </c>
      <c r="D12" s="59">
        <v>23.1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44323</v>
      </c>
      <c r="D13" s="59">
        <v>31.2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44324</v>
      </c>
      <c r="D14" s="59">
        <v>24.58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44325</v>
      </c>
      <c r="D15" s="59">
        <v>19.100000000000001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44326</v>
      </c>
      <c r="D16" s="59">
        <v>16.93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44327</v>
      </c>
      <c r="D17" s="59">
        <v>18.34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44328</v>
      </c>
      <c r="D18" s="59">
        <v>20.399999999999999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44329</v>
      </c>
      <c r="D19" s="59">
        <v>21.25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44330</v>
      </c>
      <c r="D20" s="59">
        <v>27.72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44331</v>
      </c>
      <c r="D21" s="59">
        <v>24.78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44332</v>
      </c>
      <c r="D22" s="59">
        <v>21.76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44333</v>
      </c>
      <c r="D23" s="59">
        <v>22.45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44334</v>
      </c>
      <c r="D24" s="59">
        <v>19.329999999999998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44335</v>
      </c>
      <c r="D25" s="59">
        <v>19.71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44336</v>
      </c>
      <c r="D26" s="59">
        <v>19.02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44337</v>
      </c>
      <c r="D27" s="59">
        <v>16.39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44338</v>
      </c>
      <c r="D28" s="59">
        <v>18.190000000000001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44339</v>
      </c>
      <c r="D29" s="59">
        <v>24.38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44340</v>
      </c>
      <c r="D30" s="59">
        <v>25.17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44341</v>
      </c>
      <c r="D31" s="59">
        <v>21.34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44342</v>
      </c>
      <c r="D32" s="59">
        <v>20.94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44343</v>
      </c>
      <c r="D33" s="59">
        <v>25.35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44344</v>
      </c>
      <c r="D34" s="59">
        <v>24.51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44345</v>
      </c>
      <c r="D35" s="59">
        <v>20.190000000000001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44346</v>
      </c>
      <c r="D36" s="59">
        <v>21.75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44347</v>
      </c>
      <c r="D37" s="59">
        <v>13.11</v>
      </c>
      <c r="E37" s="20" t="s">
        <v>24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31</v>
      </c>
    </row>
    <row r="39" spans="1:5" x14ac:dyDescent="0.2">
      <c r="A39" s="65" t="s">
        <v>8</v>
      </c>
      <c r="B39" s="66"/>
      <c r="C39" s="66"/>
      <c r="D39" s="67"/>
      <c r="E39" s="21">
        <f>'M4'!E38+'M5'!E38</f>
        <v>148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'M4'!E40+'M5'!E40</f>
        <v>30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23.577741935483875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100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0"/>
  <sheetViews>
    <sheetView workbookViewId="0">
      <selection activeCell="I21" sqref="I21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7" x14ac:dyDescent="0.2">
      <c r="A1" s="68" t="s">
        <v>17</v>
      </c>
      <c r="B1" s="69"/>
      <c r="C1" s="69"/>
      <c r="D1" s="69"/>
      <c r="E1" s="69"/>
    </row>
    <row r="2" spans="1:7" ht="13.5" thickBot="1" x14ac:dyDescent="0.25">
      <c r="A2" s="80"/>
      <c r="B2" s="69"/>
      <c r="C2" s="69"/>
      <c r="D2" s="69"/>
      <c r="E2" s="69"/>
    </row>
    <row r="3" spans="1:7" ht="38.25" x14ac:dyDescent="0.2">
      <c r="A3" s="81" t="s">
        <v>0</v>
      </c>
      <c r="B3" s="81" t="s">
        <v>1</v>
      </c>
      <c r="C3" s="85" t="s">
        <v>2</v>
      </c>
      <c r="D3" s="52" t="s">
        <v>3</v>
      </c>
      <c r="E3" s="33" t="s">
        <v>4</v>
      </c>
    </row>
    <row r="4" spans="1:7" ht="25.5" x14ac:dyDescent="0.2">
      <c r="A4" s="82"/>
      <c r="B4" s="82"/>
      <c r="C4" s="86"/>
      <c r="D4" s="45" t="s">
        <v>18</v>
      </c>
      <c r="E4" s="34" t="s">
        <v>5</v>
      </c>
    </row>
    <row r="5" spans="1:7" ht="15" thickBot="1" x14ac:dyDescent="0.25">
      <c r="A5" s="83"/>
      <c r="B5" s="83"/>
      <c r="C5" s="87"/>
      <c r="D5" s="13"/>
      <c r="E5" s="47" t="s">
        <v>19</v>
      </c>
    </row>
    <row r="6" spans="1:7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  <c r="G6" s="6"/>
    </row>
    <row r="7" spans="1:7" x14ac:dyDescent="0.2">
      <c r="A7" s="19" t="s">
        <v>14</v>
      </c>
      <c r="B7" s="3" t="s">
        <v>6</v>
      </c>
      <c r="C7" s="4">
        <v>44348</v>
      </c>
      <c r="D7" s="59">
        <v>17.73</v>
      </c>
      <c r="E7" s="20" t="str">
        <f>IF(D7&gt;50,D7/50,IF(D7&lt;=50,"-"))</f>
        <v>-</v>
      </c>
      <c r="G7" s="58"/>
    </row>
    <row r="8" spans="1:7" x14ac:dyDescent="0.2">
      <c r="A8" s="19" t="s">
        <v>14</v>
      </c>
      <c r="B8" s="5" t="s">
        <v>6</v>
      </c>
      <c r="C8" s="4">
        <f>C7+1</f>
        <v>44349</v>
      </c>
      <c r="D8" s="62">
        <v>16.43</v>
      </c>
      <c r="E8" s="20" t="str">
        <f t="shared" ref="E8:E36" si="0">IF(D8&gt;50,D8/50,IF(D8&lt;=50,"-"))</f>
        <v>-</v>
      </c>
      <c r="G8" s="58"/>
    </row>
    <row r="9" spans="1:7" x14ac:dyDescent="0.2">
      <c r="A9" s="19" t="s">
        <v>14</v>
      </c>
      <c r="B9" s="5" t="s">
        <v>6</v>
      </c>
      <c r="C9" s="4">
        <f t="shared" ref="C9:C36" si="1">C8+1</f>
        <v>44350</v>
      </c>
      <c r="D9" s="59">
        <v>20.36</v>
      </c>
      <c r="E9" s="20" t="str">
        <f t="shared" si="0"/>
        <v>-</v>
      </c>
      <c r="G9" s="58"/>
    </row>
    <row r="10" spans="1:7" x14ac:dyDescent="0.2">
      <c r="A10" s="19" t="s">
        <v>14</v>
      </c>
      <c r="B10" s="5" t="s">
        <v>6</v>
      </c>
      <c r="C10" s="4">
        <f t="shared" si="1"/>
        <v>44351</v>
      </c>
      <c r="D10" s="59">
        <v>22.12</v>
      </c>
      <c r="E10" s="20" t="str">
        <f t="shared" si="0"/>
        <v>-</v>
      </c>
      <c r="G10" s="58"/>
    </row>
    <row r="11" spans="1:7" x14ac:dyDescent="0.2">
      <c r="A11" s="19" t="s">
        <v>14</v>
      </c>
      <c r="B11" s="5" t="s">
        <v>6</v>
      </c>
      <c r="C11" s="4">
        <f t="shared" si="1"/>
        <v>44352</v>
      </c>
      <c r="D11" s="59">
        <v>24.67</v>
      </c>
      <c r="E11" s="20" t="str">
        <f t="shared" si="0"/>
        <v>-</v>
      </c>
      <c r="G11" s="58"/>
    </row>
    <row r="12" spans="1:7" x14ac:dyDescent="0.2">
      <c r="A12" s="19" t="s">
        <v>14</v>
      </c>
      <c r="B12" s="5" t="s">
        <v>6</v>
      </c>
      <c r="C12" s="4">
        <f t="shared" si="1"/>
        <v>44353</v>
      </c>
      <c r="D12" s="59">
        <v>27.14</v>
      </c>
      <c r="E12" s="20" t="str">
        <f t="shared" si="0"/>
        <v>-</v>
      </c>
      <c r="G12" s="58"/>
    </row>
    <row r="13" spans="1:7" x14ac:dyDescent="0.2">
      <c r="A13" s="19" t="s">
        <v>14</v>
      </c>
      <c r="B13" s="5" t="s">
        <v>6</v>
      </c>
      <c r="C13" s="4">
        <f t="shared" si="1"/>
        <v>44354</v>
      </c>
      <c r="D13" s="59">
        <v>26.74</v>
      </c>
      <c r="E13" s="20" t="str">
        <f t="shared" si="0"/>
        <v>-</v>
      </c>
      <c r="G13" s="58"/>
    </row>
    <row r="14" spans="1:7" x14ac:dyDescent="0.2">
      <c r="A14" s="19" t="s">
        <v>14</v>
      </c>
      <c r="B14" s="5" t="s">
        <v>6</v>
      </c>
      <c r="C14" s="4">
        <f t="shared" si="1"/>
        <v>44355</v>
      </c>
      <c r="D14" s="59">
        <v>30.87</v>
      </c>
      <c r="E14" s="20" t="str">
        <f t="shared" si="0"/>
        <v>-</v>
      </c>
      <c r="G14" s="58"/>
    </row>
    <row r="15" spans="1:7" x14ac:dyDescent="0.2">
      <c r="A15" s="19" t="s">
        <v>14</v>
      </c>
      <c r="B15" s="5" t="s">
        <v>6</v>
      </c>
      <c r="C15" s="4">
        <f t="shared" si="1"/>
        <v>44356</v>
      </c>
      <c r="D15" s="59">
        <v>27.71</v>
      </c>
      <c r="E15" s="20" t="str">
        <f t="shared" si="0"/>
        <v>-</v>
      </c>
      <c r="G15" s="58"/>
    </row>
    <row r="16" spans="1:7" x14ac:dyDescent="0.2">
      <c r="A16" s="19" t="s">
        <v>14</v>
      </c>
      <c r="B16" s="5" t="s">
        <v>6</v>
      </c>
      <c r="C16" s="4">
        <f t="shared" si="1"/>
        <v>44357</v>
      </c>
      <c r="D16" s="59">
        <v>29.38</v>
      </c>
      <c r="E16" s="20" t="str">
        <f t="shared" si="0"/>
        <v>-</v>
      </c>
      <c r="G16" s="58"/>
    </row>
    <row r="17" spans="1:7" x14ac:dyDescent="0.2">
      <c r="A17" s="19" t="s">
        <v>14</v>
      </c>
      <c r="B17" s="5" t="s">
        <v>6</v>
      </c>
      <c r="C17" s="4">
        <f t="shared" si="1"/>
        <v>44358</v>
      </c>
      <c r="D17" s="59">
        <v>29.94</v>
      </c>
      <c r="E17" s="20" t="str">
        <f t="shared" si="0"/>
        <v>-</v>
      </c>
      <c r="G17" s="58"/>
    </row>
    <row r="18" spans="1:7" x14ac:dyDescent="0.2">
      <c r="A18" s="19" t="s">
        <v>14</v>
      </c>
      <c r="B18" s="5" t="s">
        <v>6</v>
      </c>
      <c r="C18" s="4">
        <f t="shared" si="1"/>
        <v>44359</v>
      </c>
      <c r="D18" s="59">
        <v>25.02</v>
      </c>
      <c r="E18" s="20" t="str">
        <f t="shared" si="0"/>
        <v>-</v>
      </c>
      <c r="G18" s="58"/>
    </row>
    <row r="19" spans="1:7" x14ac:dyDescent="0.2">
      <c r="A19" s="19" t="s">
        <v>14</v>
      </c>
      <c r="B19" s="5" t="s">
        <v>6</v>
      </c>
      <c r="C19" s="4">
        <f t="shared" si="1"/>
        <v>44360</v>
      </c>
      <c r="D19" s="59">
        <v>25.73</v>
      </c>
      <c r="E19" s="20" t="str">
        <f t="shared" si="0"/>
        <v>-</v>
      </c>
      <c r="G19" s="58"/>
    </row>
    <row r="20" spans="1:7" x14ac:dyDescent="0.2">
      <c r="A20" s="19" t="s">
        <v>14</v>
      </c>
      <c r="B20" s="5" t="s">
        <v>6</v>
      </c>
      <c r="C20" s="4">
        <f t="shared" si="1"/>
        <v>44361</v>
      </c>
      <c r="D20" s="59">
        <v>22.89</v>
      </c>
      <c r="E20" s="20" t="str">
        <f t="shared" si="0"/>
        <v>-</v>
      </c>
      <c r="G20" s="58"/>
    </row>
    <row r="21" spans="1:7" x14ac:dyDescent="0.2">
      <c r="A21" s="19" t="s">
        <v>14</v>
      </c>
      <c r="B21" s="5" t="s">
        <v>6</v>
      </c>
      <c r="C21" s="4">
        <f t="shared" si="1"/>
        <v>44362</v>
      </c>
      <c r="D21" s="59">
        <v>15.19</v>
      </c>
      <c r="E21" s="20" t="str">
        <f t="shared" si="0"/>
        <v>-</v>
      </c>
      <c r="G21" s="58"/>
    </row>
    <row r="22" spans="1:7" x14ac:dyDescent="0.2">
      <c r="A22" s="19" t="s">
        <v>14</v>
      </c>
      <c r="B22" s="5" t="s">
        <v>6</v>
      </c>
      <c r="C22" s="4">
        <f t="shared" si="1"/>
        <v>44363</v>
      </c>
      <c r="D22" s="59">
        <v>18.91</v>
      </c>
      <c r="E22" s="20" t="str">
        <f t="shared" si="0"/>
        <v>-</v>
      </c>
      <c r="G22" s="58"/>
    </row>
    <row r="23" spans="1:7" x14ac:dyDescent="0.2">
      <c r="A23" s="19" t="s">
        <v>14</v>
      </c>
      <c r="B23" s="5" t="s">
        <v>6</v>
      </c>
      <c r="C23" s="4">
        <f t="shared" si="1"/>
        <v>44364</v>
      </c>
      <c r="D23" s="59">
        <v>26.26</v>
      </c>
      <c r="E23" s="20" t="str">
        <f t="shared" si="0"/>
        <v>-</v>
      </c>
      <c r="G23" s="58"/>
    </row>
    <row r="24" spans="1:7" x14ac:dyDescent="0.2">
      <c r="A24" s="19" t="s">
        <v>14</v>
      </c>
      <c r="B24" s="5" t="s">
        <v>6</v>
      </c>
      <c r="C24" s="4">
        <f t="shared" si="1"/>
        <v>44365</v>
      </c>
      <c r="D24" s="62">
        <v>21.43</v>
      </c>
      <c r="E24" s="20" t="str">
        <f t="shared" si="0"/>
        <v>-</v>
      </c>
      <c r="G24" s="58"/>
    </row>
    <row r="25" spans="1:7" x14ac:dyDescent="0.2">
      <c r="A25" s="19" t="s">
        <v>14</v>
      </c>
      <c r="B25" s="5" t="s">
        <v>6</v>
      </c>
      <c r="C25" s="4">
        <f t="shared" si="1"/>
        <v>44366</v>
      </c>
      <c r="D25" s="59">
        <v>23.51</v>
      </c>
      <c r="E25" s="20" t="str">
        <f t="shared" si="0"/>
        <v>-</v>
      </c>
      <c r="G25" s="58"/>
    </row>
    <row r="26" spans="1:7" x14ac:dyDescent="0.2">
      <c r="A26" s="19" t="s">
        <v>14</v>
      </c>
      <c r="B26" s="5" t="s">
        <v>6</v>
      </c>
      <c r="C26" s="4">
        <f t="shared" si="1"/>
        <v>44367</v>
      </c>
      <c r="D26" s="59">
        <v>22.68</v>
      </c>
      <c r="E26" s="20" t="str">
        <f t="shared" si="0"/>
        <v>-</v>
      </c>
      <c r="G26" s="58"/>
    </row>
    <row r="27" spans="1:7" x14ac:dyDescent="0.2">
      <c r="A27" s="19" t="s">
        <v>14</v>
      </c>
      <c r="B27" s="5" t="s">
        <v>6</v>
      </c>
      <c r="C27" s="4">
        <f t="shared" si="1"/>
        <v>44368</v>
      </c>
      <c r="D27" s="59">
        <v>26.8</v>
      </c>
      <c r="E27" s="20" t="str">
        <f t="shared" si="0"/>
        <v>-</v>
      </c>
      <c r="G27" s="58"/>
    </row>
    <row r="28" spans="1:7" x14ac:dyDescent="0.2">
      <c r="A28" s="19" t="s">
        <v>14</v>
      </c>
      <c r="B28" s="5" t="s">
        <v>6</v>
      </c>
      <c r="C28" s="4">
        <f t="shared" si="1"/>
        <v>44369</v>
      </c>
      <c r="D28" s="59">
        <v>29.9</v>
      </c>
      <c r="E28" s="20" t="str">
        <f t="shared" si="0"/>
        <v>-</v>
      </c>
      <c r="G28" s="58"/>
    </row>
    <row r="29" spans="1:7" x14ac:dyDescent="0.2">
      <c r="A29" s="19" t="s">
        <v>14</v>
      </c>
      <c r="B29" s="5" t="s">
        <v>6</v>
      </c>
      <c r="C29" s="4">
        <f t="shared" si="1"/>
        <v>44370</v>
      </c>
      <c r="D29" s="59">
        <v>33.82</v>
      </c>
      <c r="E29" s="20" t="str">
        <f t="shared" si="0"/>
        <v>-</v>
      </c>
      <c r="G29" s="58"/>
    </row>
    <row r="30" spans="1:7" x14ac:dyDescent="0.2">
      <c r="A30" s="19" t="s">
        <v>14</v>
      </c>
      <c r="B30" s="5" t="s">
        <v>6</v>
      </c>
      <c r="C30" s="4">
        <f t="shared" si="1"/>
        <v>44371</v>
      </c>
      <c r="D30" s="59">
        <v>44.32</v>
      </c>
      <c r="E30" s="20" t="str">
        <f t="shared" si="0"/>
        <v>-</v>
      </c>
      <c r="G30" s="58"/>
    </row>
    <row r="31" spans="1:7" x14ac:dyDescent="0.2">
      <c r="A31" s="19" t="s">
        <v>14</v>
      </c>
      <c r="B31" s="5" t="s">
        <v>6</v>
      </c>
      <c r="C31" s="4">
        <f t="shared" si="1"/>
        <v>44372</v>
      </c>
      <c r="D31" s="59">
        <v>53.39</v>
      </c>
      <c r="E31" s="20">
        <f t="shared" si="0"/>
        <v>1.0678000000000001</v>
      </c>
      <c r="G31" s="58"/>
    </row>
    <row r="32" spans="1:7" x14ac:dyDescent="0.2">
      <c r="A32" s="19" t="s">
        <v>14</v>
      </c>
      <c r="B32" s="5" t="s">
        <v>6</v>
      </c>
      <c r="C32" s="4">
        <f t="shared" si="1"/>
        <v>44373</v>
      </c>
      <c r="D32" s="59">
        <v>36.28</v>
      </c>
      <c r="E32" s="20" t="str">
        <f t="shared" si="0"/>
        <v>-</v>
      </c>
      <c r="G32" s="58"/>
    </row>
    <row r="33" spans="1:7" x14ac:dyDescent="0.2">
      <c r="A33" s="19" t="s">
        <v>14</v>
      </c>
      <c r="B33" s="5" t="s">
        <v>6</v>
      </c>
      <c r="C33" s="4">
        <f t="shared" si="1"/>
        <v>44374</v>
      </c>
      <c r="D33" s="59">
        <v>39.26</v>
      </c>
      <c r="E33" s="20" t="str">
        <f t="shared" si="0"/>
        <v>-</v>
      </c>
      <c r="G33" s="58"/>
    </row>
    <row r="34" spans="1:7" x14ac:dyDescent="0.2">
      <c r="A34" s="19" t="s">
        <v>14</v>
      </c>
      <c r="B34" s="5" t="s">
        <v>6</v>
      </c>
      <c r="C34" s="4">
        <f t="shared" si="1"/>
        <v>44375</v>
      </c>
      <c r="D34" s="59">
        <v>39.14</v>
      </c>
      <c r="E34" s="20" t="str">
        <f t="shared" si="0"/>
        <v>-</v>
      </c>
      <c r="G34" s="58"/>
    </row>
    <row r="35" spans="1:7" x14ac:dyDescent="0.2">
      <c r="A35" s="19" t="s">
        <v>14</v>
      </c>
      <c r="B35" s="5" t="s">
        <v>6</v>
      </c>
      <c r="C35" s="4">
        <f t="shared" si="1"/>
        <v>44376</v>
      </c>
      <c r="D35" s="59">
        <v>35.700000000000003</v>
      </c>
      <c r="E35" s="20" t="str">
        <f t="shared" si="0"/>
        <v>-</v>
      </c>
      <c r="G35" s="7"/>
    </row>
    <row r="36" spans="1:7" x14ac:dyDescent="0.2">
      <c r="A36" s="19" t="s">
        <v>14</v>
      </c>
      <c r="B36" s="5" t="s">
        <v>6</v>
      </c>
      <c r="C36" s="4">
        <f t="shared" si="1"/>
        <v>44377</v>
      </c>
      <c r="D36" s="59">
        <v>33.49</v>
      </c>
      <c r="E36" s="20" t="str">
        <f t="shared" si="0"/>
        <v>-</v>
      </c>
    </row>
    <row r="37" spans="1:7" x14ac:dyDescent="0.2">
      <c r="A37" s="65" t="s">
        <v>7</v>
      </c>
      <c r="B37" s="66"/>
      <c r="C37" s="66"/>
      <c r="D37" s="67"/>
      <c r="E37" s="27">
        <f>COUNT(D7:D36)</f>
        <v>30</v>
      </c>
    </row>
    <row r="38" spans="1:7" x14ac:dyDescent="0.2">
      <c r="A38" s="65" t="s">
        <v>8</v>
      </c>
      <c r="B38" s="66"/>
      <c r="C38" s="66"/>
      <c r="D38" s="67"/>
      <c r="E38" s="27">
        <f>'M5'!E39+'M6'!E37</f>
        <v>178</v>
      </c>
    </row>
    <row r="39" spans="1:7" x14ac:dyDescent="0.2">
      <c r="A39" s="65" t="s">
        <v>9</v>
      </c>
      <c r="B39" s="66"/>
      <c r="C39" s="66"/>
      <c r="D39" s="67"/>
      <c r="E39" s="27">
        <f>COUNT(E7:E36)</f>
        <v>1</v>
      </c>
    </row>
    <row r="40" spans="1:7" x14ac:dyDescent="0.2">
      <c r="A40" s="65" t="s">
        <v>10</v>
      </c>
      <c r="B40" s="66"/>
      <c r="C40" s="66"/>
      <c r="D40" s="67"/>
      <c r="E40" s="27">
        <f>'M5'!E41+'M6'!E39</f>
        <v>31</v>
      </c>
    </row>
    <row r="41" spans="1:7" x14ac:dyDescent="0.2">
      <c r="A41" s="65" t="s">
        <v>11</v>
      </c>
      <c r="B41" s="66"/>
      <c r="C41" s="66"/>
      <c r="D41" s="67"/>
      <c r="E41" s="35">
        <f>AVERAGE(D7:D36)</f>
        <v>28.227000000000007</v>
      </c>
    </row>
    <row r="42" spans="1:7" ht="13.5" thickBot="1" x14ac:dyDescent="0.25">
      <c r="A42" s="77" t="s">
        <v>12</v>
      </c>
      <c r="B42" s="78"/>
      <c r="C42" s="78"/>
      <c r="D42" s="79"/>
      <c r="E42" s="36">
        <f>(E37/30)*100</f>
        <v>100</v>
      </c>
    </row>
    <row r="43" spans="1:7" x14ac:dyDescent="0.2">
      <c r="B43" s="2"/>
      <c r="C43" s="48"/>
      <c r="D43" s="30"/>
    </row>
    <row r="44" spans="1:7" x14ac:dyDescent="0.2">
      <c r="B44" s="2"/>
      <c r="C44" s="2"/>
      <c r="D44" s="30"/>
    </row>
    <row r="45" spans="1:7" x14ac:dyDescent="0.2">
      <c r="C45" s="2"/>
      <c r="D45" s="30"/>
    </row>
    <row r="46" spans="1:7" x14ac:dyDescent="0.2">
      <c r="C46" s="2"/>
      <c r="D46" s="30"/>
    </row>
    <row r="47" spans="1:7" x14ac:dyDescent="0.2">
      <c r="C47" s="2"/>
      <c r="D47" s="30"/>
    </row>
    <row r="48" spans="1:7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39:D39"/>
    <mergeCell ref="A37:D37"/>
    <mergeCell ref="A38:D38"/>
    <mergeCell ref="A41:D41"/>
    <mergeCell ref="A42:D42"/>
    <mergeCell ref="A40:D40"/>
    <mergeCell ref="A1:E1"/>
    <mergeCell ref="A2:E2"/>
    <mergeCell ref="A3:A5"/>
    <mergeCell ref="B3:B5"/>
    <mergeCell ref="C3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28" sqref="H28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44378</v>
      </c>
      <c r="D7" s="59">
        <v>31.79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44379</v>
      </c>
      <c r="D8" s="59">
        <v>28.82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44380</v>
      </c>
      <c r="D9" s="59">
        <v>23.77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44381</v>
      </c>
      <c r="D10" s="59">
        <v>22.99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44382</v>
      </c>
      <c r="D11" s="59">
        <v>26.27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44383</v>
      </c>
      <c r="D12" s="59">
        <v>29.43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44384</v>
      </c>
      <c r="D13" s="59">
        <v>32.49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44385</v>
      </c>
      <c r="D14" s="59">
        <v>31.76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44386</v>
      </c>
      <c r="D15" s="59">
        <v>33.340000000000003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44387</v>
      </c>
      <c r="D16" s="59">
        <v>32.94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44388</v>
      </c>
      <c r="D17" s="59">
        <v>36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44389</v>
      </c>
      <c r="D18" s="59">
        <v>34.08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44390</v>
      </c>
      <c r="D19" s="59">
        <v>37.01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44391</v>
      </c>
      <c r="D20" s="59">
        <v>37.950000000000003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44392</v>
      </c>
      <c r="D21" s="59">
        <v>39.270000000000003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44393</v>
      </c>
      <c r="D22" s="59">
        <v>41.34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44394</v>
      </c>
      <c r="D23" s="59">
        <v>39.090000000000003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44395</v>
      </c>
      <c r="D24" s="59">
        <v>47.04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44396</v>
      </c>
      <c r="D25" s="59">
        <v>47.64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44397</v>
      </c>
      <c r="D26" s="59">
        <v>37.44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44398</v>
      </c>
      <c r="D27" s="59">
        <v>32.75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44399</v>
      </c>
      <c r="D28" s="59">
        <v>24.73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44400</v>
      </c>
      <c r="D29" s="59">
        <v>27.36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44401</v>
      </c>
      <c r="D30" s="59">
        <v>26.92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44402</v>
      </c>
      <c r="D31" s="59">
        <v>26.86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44403</v>
      </c>
      <c r="D32" s="59">
        <v>26.84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44404</v>
      </c>
      <c r="D33" s="59">
        <v>26.86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44405</v>
      </c>
      <c r="D34" s="59">
        <v>26.9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44406</v>
      </c>
      <c r="D35" s="59">
        <v>27.06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44407</v>
      </c>
      <c r="D36" s="59">
        <v>27.51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44408</v>
      </c>
      <c r="D37" s="59">
        <v>27.31</v>
      </c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31</v>
      </c>
    </row>
    <row r="39" spans="1:5" x14ac:dyDescent="0.2">
      <c r="A39" s="65" t="s">
        <v>8</v>
      </c>
      <c r="B39" s="66"/>
      <c r="C39" s="66"/>
      <c r="D39" s="67"/>
      <c r="E39" s="21">
        <f>'M6'!E38+'M7'!E38</f>
        <v>209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'M6'!E40+'M7'!E40</f>
        <v>31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31.985806451612895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autoFilter ref="D1:D48"/>
  <mergeCells count="11">
    <mergeCell ref="A38:D38"/>
    <mergeCell ref="A40:D40"/>
    <mergeCell ref="A39:D39"/>
    <mergeCell ref="A41:D41"/>
    <mergeCell ref="A43:D43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I22" sqref="I22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68" t="s">
        <v>17</v>
      </c>
      <c r="B1" s="69"/>
      <c r="C1" s="69"/>
      <c r="D1" s="69"/>
      <c r="E1" s="69"/>
    </row>
    <row r="2" spans="1:21" ht="13.5" thickBot="1" x14ac:dyDescent="0.25">
      <c r="A2" s="80"/>
      <c r="B2" s="69"/>
      <c r="C2" s="69"/>
      <c r="D2" s="69"/>
      <c r="E2" s="69"/>
    </row>
    <row r="3" spans="1:21" ht="38.25" x14ac:dyDescent="0.2">
      <c r="A3" s="81" t="s">
        <v>0</v>
      </c>
      <c r="B3" s="81" t="s">
        <v>1</v>
      </c>
      <c r="C3" s="81" t="s">
        <v>2</v>
      </c>
      <c r="D3" s="53" t="s">
        <v>3</v>
      </c>
      <c r="E3" s="53" t="s">
        <v>4</v>
      </c>
    </row>
    <row r="4" spans="1:21" ht="25.5" x14ac:dyDescent="0.2">
      <c r="A4" s="82"/>
      <c r="B4" s="82"/>
      <c r="C4" s="82"/>
      <c r="D4" s="45" t="s">
        <v>18</v>
      </c>
      <c r="E4" s="1" t="s">
        <v>5</v>
      </c>
    </row>
    <row r="5" spans="1:21" ht="15" thickBot="1" x14ac:dyDescent="0.25">
      <c r="A5" s="83"/>
      <c r="B5" s="83"/>
      <c r="C5" s="83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44409</v>
      </c>
      <c r="D7" s="64">
        <v>27.3</v>
      </c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44410</v>
      </c>
      <c r="D8" s="64">
        <v>27.33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44411</v>
      </c>
      <c r="D9" s="64">
        <v>27.3</v>
      </c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44412</v>
      </c>
      <c r="D10" s="64">
        <v>27.29</v>
      </c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44413</v>
      </c>
      <c r="D11" s="64">
        <v>27.26</v>
      </c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44414</v>
      </c>
      <c r="D12" s="64">
        <v>27.26</v>
      </c>
      <c r="E12" s="20" t="str">
        <f t="shared" si="0"/>
        <v>-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19" t="s">
        <v>14</v>
      </c>
      <c r="B13" s="5" t="s">
        <v>6</v>
      </c>
      <c r="C13" s="4">
        <f t="shared" si="1"/>
        <v>44415</v>
      </c>
      <c r="D13" s="64">
        <v>27.16</v>
      </c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44416</v>
      </c>
      <c r="D14" s="64">
        <v>27.03</v>
      </c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44417</v>
      </c>
      <c r="D15" s="64">
        <v>27.1</v>
      </c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44418</v>
      </c>
      <c r="D16" s="64">
        <v>27.11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44419</v>
      </c>
      <c r="D17" s="64">
        <v>27.09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44420</v>
      </c>
      <c r="D18" s="64">
        <v>27.13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44421</v>
      </c>
      <c r="D19" s="64">
        <v>27.1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44422</v>
      </c>
      <c r="D20" s="64">
        <v>27.09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44423</v>
      </c>
      <c r="D21" s="64">
        <v>27.09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44424</v>
      </c>
      <c r="D22" s="64">
        <v>20.9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44425</v>
      </c>
      <c r="D23" s="64">
        <v>24.69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44426</v>
      </c>
      <c r="D24" s="64">
        <v>35.54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44427</v>
      </c>
      <c r="D25" s="64">
        <v>22.92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44428</v>
      </c>
      <c r="D26" s="64">
        <v>24.44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44429</v>
      </c>
      <c r="D27" s="64">
        <v>23.7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44430</v>
      </c>
      <c r="D28" s="64">
        <v>26.77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44431</v>
      </c>
      <c r="D29" s="64">
        <v>30.13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44432</v>
      </c>
      <c r="D30" s="64">
        <v>24.56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44433</v>
      </c>
      <c r="D31" s="64">
        <v>33.479999999999997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44434</v>
      </c>
      <c r="D32" s="64">
        <v>35.56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44435</v>
      </c>
      <c r="D33" s="64">
        <v>34.130000000000003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44436</v>
      </c>
      <c r="D34" s="64">
        <v>37.26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44437</v>
      </c>
      <c r="D35" s="64">
        <v>31.4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44438</v>
      </c>
      <c r="D36" s="64">
        <v>21.02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44439</v>
      </c>
      <c r="D37" s="64">
        <v>27.82</v>
      </c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7">
        <f>COUNT(D7:D37)</f>
        <v>31</v>
      </c>
    </row>
    <row r="39" spans="1:5" x14ac:dyDescent="0.2">
      <c r="A39" s="65" t="s">
        <v>8</v>
      </c>
      <c r="B39" s="66"/>
      <c r="C39" s="66"/>
      <c r="D39" s="67"/>
      <c r="E39" s="21">
        <f>'M7'!E39+'M8'!E38</f>
        <v>240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'M7'!E41+'M8'!E40</f>
        <v>31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27.805161290322577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I19" sqref="I19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28" t="s">
        <v>3</v>
      </c>
      <c r="E3" s="12" t="s">
        <v>4</v>
      </c>
    </row>
    <row r="4" spans="1:5" ht="25.5" x14ac:dyDescent="0.2">
      <c r="A4" s="82"/>
      <c r="B4" s="82"/>
      <c r="C4" s="82"/>
      <c r="D4" s="29" t="s">
        <v>21</v>
      </c>
      <c r="E4" s="1" t="s">
        <v>5</v>
      </c>
    </row>
    <row r="5" spans="1:5" ht="15" thickBot="1" x14ac:dyDescent="0.25">
      <c r="A5" s="83"/>
      <c r="B5" s="83"/>
      <c r="C5" s="83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44440</v>
      </c>
      <c r="D7" s="59">
        <v>26.47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44441</v>
      </c>
      <c r="D8" s="59">
        <v>21.3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44442</v>
      </c>
      <c r="D9" s="59">
        <v>20.45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44443</v>
      </c>
      <c r="D10" s="59">
        <v>21.36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44444</v>
      </c>
      <c r="D11" s="59">
        <v>25.35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44445</v>
      </c>
      <c r="D12" s="59">
        <v>24.15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44446</v>
      </c>
      <c r="D13" s="59">
        <v>23.72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44447</v>
      </c>
      <c r="D14" s="59">
        <v>22.85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44448</v>
      </c>
      <c r="D15" s="59">
        <v>24.61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44449</v>
      </c>
      <c r="D16" s="59">
        <v>32.11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44450</v>
      </c>
      <c r="D17" s="59">
        <v>38.94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44451</v>
      </c>
      <c r="D18" s="59">
        <v>43.07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44452</v>
      </c>
      <c r="D19" s="59">
        <v>45.16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44453</v>
      </c>
      <c r="D20" s="59">
        <v>42.81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44454</v>
      </c>
      <c r="D21" s="59">
        <v>38.06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44455</v>
      </c>
      <c r="D22" s="59">
        <v>33.04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44456</v>
      </c>
      <c r="D23" s="59">
        <v>31.66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44457</v>
      </c>
      <c r="D24" s="59">
        <v>37.29</v>
      </c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44458</v>
      </c>
      <c r="D25" s="59">
        <v>25.05</v>
      </c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44459</v>
      </c>
      <c r="D26" s="59">
        <v>29.61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44460</v>
      </c>
      <c r="D27" s="59">
        <v>19.850000000000001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44461</v>
      </c>
      <c r="D28" s="59">
        <v>23.04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44462</v>
      </c>
      <c r="D29" s="59">
        <v>22.65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44463</v>
      </c>
      <c r="D30" s="59">
        <v>23.88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44464</v>
      </c>
      <c r="D31" s="59">
        <v>27.06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44465</v>
      </c>
      <c r="D32" s="59">
        <v>26.28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44466</v>
      </c>
      <c r="D33" s="59">
        <v>25.5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44467</v>
      </c>
      <c r="D34" s="59">
        <v>21.33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44468</v>
      </c>
      <c r="D35" s="59">
        <v>22.14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44469</v>
      </c>
      <c r="D36" s="59">
        <v>26.55</v>
      </c>
      <c r="E36" s="20" t="str">
        <f t="shared" si="2"/>
        <v>-</v>
      </c>
    </row>
    <row r="37" spans="1:5" x14ac:dyDescent="0.2">
      <c r="A37" s="65" t="s">
        <v>7</v>
      </c>
      <c r="B37" s="66"/>
      <c r="C37" s="66"/>
      <c r="D37" s="67"/>
      <c r="E37" s="27">
        <f>COUNT(D7:D36)</f>
        <v>30</v>
      </c>
    </row>
    <row r="38" spans="1:5" x14ac:dyDescent="0.2">
      <c r="A38" s="65" t="s">
        <v>8</v>
      </c>
      <c r="B38" s="66"/>
      <c r="C38" s="66"/>
      <c r="D38" s="67"/>
      <c r="E38" s="21">
        <f>'M8'!E39+'M9'!E37</f>
        <v>270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'M8'!E41+'M9'!E39</f>
        <v>31</v>
      </c>
    </row>
    <row r="41" spans="1:5" x14ac:dyDescent="0.2">
      <c r="A41" s="65" t="s">
        <v>11</v>
      </c>
      <c r="B41" s="66"/>
      <c r="C41" s="66"/>
      <c r="D41" s="67"/>
      <c r="E41" s="22">
        <f>AVERAGE(D7:D36)</f>
        <v>28.177999999999994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100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I14" sqref="I14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8.5" customHeight="1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13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44470</v>
      </c>
      <c r="D7" s="59">
        <v>25.49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44471</v>
      </c>
      <c r="D8" s="59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44472</v>
      </c>
      <c r="D9" s="59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44473</v>
      </c>
      <c r="D10" s="59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44474</v>
      </c>
      <c r="D11" s="59">
        <v>29.56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44475</v>
      </c>
      <c r="D12" s="59">
        <v>24.61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44476</v>
      </c>
      <c r="D13" s="59">
        <v>27.61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44477</v>
      </c>
      <c r="D14" s="59">
        <v>27.18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44478</v>
      </c>
      <c r="D15" s="59">
        <v>25.84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44479</v>
      </c>
      <c r="D16" s="59">
        <v>44.4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44480</v>
      </c>
      <c r="D17" s="59">
        <v>30.84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44481</v>
      </c>
      <c r="D18" s="59">
        <v>18.41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44482</v>
      </c>
      <c r="D19" s="59">
        <v>26.03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44483</v>
      </c>
      <c r="D20" s="59">
        <v>31.62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44484</v>
      </c>
      <c r="D21" s="59">
        <v>29.47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44485</v>
      </c>
      <c r="D22" s="59">
        <v>26.69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44486</v>
      </c>
      <c r="D23" s="59">
        <v>25.08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44487</v>
      </c>
      <c r="D24" s="59">
        <v>32.85</v>
      </c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44488</v>
      </c>
      <c r="D25" s="59">
        <v>29.46</v>
      </c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44489</v>
      </c>
      <c r="D26" s="59">
        <v>29.65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44490</v>
      </c>
      <c r="D27" s="59">
        <v>27.39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44491</v>
      </c>
      <c r="D28" s="59">
        <v>36.39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44492</v>
      </c>
      <c r="D29" s="59">
        <v>37.32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44493</v>
      </c>
      <c r="D30" s="59">
        <v>23.97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44494</v>
      </c>
      <c r="D31" s="59">
        <v>27.97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44495</v>
      </c>
      <c r="D32" s="59">
        <v>27.4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44496</v>
      </c>
      <c r="D33" s="59">
        <v>32.44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44497</v>
      </c>
      <c r="D34" s="59">
        <v>38.9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44498</v>
      </c>
      <c r="D35" s="59">
        <v>33.299999999999997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44499</v>
      </c>
      <c r="D36" s="59">
        <v>32.76</v>
      </c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44500</v>
      </c>
      <c r="D37" s="59">
        <v>36.19</v>
      </c>
      <c r="E37" s="20" t="str">
        <f t="shared" si="2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28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298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'M9'!E40+'M10'!E40</f>
        <v>31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29.95785714285714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90.322580645161281</v>
      </c>
    </row>
  </sheetData>
  <protectedRanges>
    <protectedRange sqref="A7:B37" name="Range1_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15" sqref="H15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44501</v>
      </c>
      <c r="D7" s="59">
        <v>35.57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44502</v>
      </c>
      <c r="D8" s="59">
        <v>39.18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44503</v>
      </c>
      <c r="D9" s="59">
        <v>29.66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44504</v>
      </c>
      <c r="D10" s="59">
        <v>26.27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44505</v>
      </c>
      <c r="D11" s="59">
        <v>37.08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44506</v>
      </c>
      <c r="D12" s="59">
        <v>39.47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44507</v>
      </c>
      <c r="D13" s="59">
        <v>36.71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44508</v>
      </c>
      <c r="D14" s="59">
        <v>39.32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44509</v>
      </c>
      <c r="D15" s="59">
        <v>26.82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44510</v>
      </c>
      <c r="D16" s="59">
        <v>23.32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44511</v>
      </c>
      <c r="D17" s="59">
        <v>28.22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44512</v>
      </c>
      <c r="D18" s="59">
        <v>38.299999999999997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44513</v>
      </c>
      <c r="D19" s="59">
        <v>36.56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44514</v>
      </c>
      <c r="D20" s="59">
        <v>43.67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44515</v>
      </c>
      <c r="D21" s="59">
        <v>40.71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44516</v>
      </c>
      <c r="D22" s="59">
        <v>30.34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44517</v>
      </c>
      <c r="D23" s="59">
        <v>24.93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44518</v>
      </c>
      <c r="D24" s="59">
        <v>31.38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44519</v>
      </c>
      <c r="D25" s="59">
        <v>38.69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44520</v>
      </c>
      <c r="D26" s="59">
        <v>47.82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44521</v>
      </c>
      <c r="D27" s="59">
        <v>44.62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44522</v>
      </c>
      <c r="D28" s="59">
        <v>58.33</v>
      </c>
      <c r="E28" s="20">
        <f t="shared" si="0"/>
        <v>1.1665999999999999</v>
      </c>
    </row>
    <row r="29" spans="1:5" x14ac:dyDescent="0.2">
      <c r="A29" s="19" t="s">
        <v>14</v>
      </c>
      <c r="B29" s="5" t="s">
        <v>6</v>
      </c>
      <c r="C29" s="4">
        <f t="shared" si="1"/>
        <v>44523</v>
      </c>
      <c r="D29" s="59">
        <v>45.97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44524</v>
      </c>
      <c r="D30" s="59">
        <v>26.76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44525</v>
      </c>
      <c r="D31" s="59">
        <v>42.13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44526</v>
      </c>
      <c r="D32" s="59">
        <v>54.41</v>
      </c>
      <c r="E32" s="20">
        <f t="shared" si="0"/>
        <v>1.0881999999999998</v>
      </c>
    </row>
    <row r="33" spans="1:5" x14ac:dyDescent="0.2">
      <c r="A33" s="19" t="s">
        <v>14</v>
      </c>
      <c r="B33" s="5" t="s">
        <v>6</v>
      </c>
      <c r="C33" s="4">
        <f t="shared" si="1"/>
        <v>44527</v>
      </c>
      <c r="D33" s="59">
        <v>46.2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44528</v>
      </c>
      <c r="D34" s="59">
        <v>35.42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44529</v>
      </c>
      <c r="D35" s="59">
        <v>61.88</v>
      </c>
      <c r="E35" s="20">
        <f t="shared" si="0"/>
        <v>1.2376</v>
      </c>
    </row>
    <row r="36" spans="1:5" x14ac:dyDescent="0.2">
      <c r="A36" s="19" t="s">
        <v>14</v>
      </c>
      <c r="B36" s="5" t="s">
        <v>6</v>
      </c>
      <c r="C36" s="4">
        <f t="shared" si="1"/>
        <v>44530</v>
      </c>
      <c r="D36" s="59">
        <v>26.78</v>
      </c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30</v>
      </c>
    </row>
    <row r="38" spans="1:5" x14ac:dyDescent="0.2">
      <c r="A38" s="65" t="s">
        <v>8</v>
      </c>
      <c r="B38" s="66"/>
      <c r="C38" s="66"/>
      <c r="D38" s="67"/>
      <c r="E38" s="21">
        <f>'M10'!E39+'M11'!E37</f>
        <v>328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3</v>
      </c>
    </row>
    <row r="40" spans="1:5" x14ac:dyDescent="0.2">
      <c r="A40" s="65" t="s">
        <v>10</v>
      </c>
      <c r="B40" s="66"/>
      <c r="C40" s="66"/>
      <c r="D40" s="67"/>
      <c r="E40" s="21">
        <f>'M10'!E41+'M11'!E39</f>
        <v>34</v>
      </c>
    </row>
    <row r="41" spans="1:5" x14ac:dyDescent="0.2">
      <c r="A41" s="65" t="s">
        <v>11</v>
      </c>
      <c r="B41" s="66"/>
      <c r="C41" s="66"/>
      <c r="D41" s="67"/>
      <c r="E41" s="22">
        <f>AVERAGE(D7:D36)</f>
        <v>37.884000000000007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100</v>
      </c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I11" sqref="I11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41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44531</v>
      </c>
      <c r="D7" s="59">
        <v>45.94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44532</v>
      </c>
      <c r="D8" s="59">
        <v>39.53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44533</v>
      </c>
      <c r="D9" s="59">
        <v>28.76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44534</v>
      </c>
      <c r="D10" s="59">
        <v>27.53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44535</v>
      </c>
      <c r="D11" s="59">
        <v>39.81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44536</v>
      </c>
      <c r="D12" s="59">
        <v>40.33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44537</v>
      </c>
      <c r="D13" s="59">
        <v>34.75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44538</v>
      </c>
      <c r="D14" s="59">
        <v>24.82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44539</v>
      </c>
      <c r="D15" s="59">
        <v>61.74</v>
      </c>
      <c r="E15" s="20">
        <f t="shared" si="0"/>
        <v>1.2348000000000001</v>
      </c>
    </row>
    <row r="16" spans="1:5" x14ac:dyDescent="0.2">
      <c r="A16" s="19" t="s">
        <v>14</v>
      </c>
      <c r="B16" s="5" t="s">
        <v>6</v>
      </c>
      <c r="C16" s="4">
        <f t="shared" si="1"/>
        <v>44540</v>
      </c>
      <c r="D16" s="59">
        <v>31.81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44541</v>
      </c>
      <c r="D17" s="59">
        <v>36.49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44542</v>
      </c>
      <c r="D18" s="59">
        <v>42.03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44543</v>
      </c>
      <c r="D19" s="59">
        <v>19.600000000000001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44544</v>
      </c>
      <c r="D20" s="59">
        <v>18.940000000000001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44545</v>
      </c>
      <c r="D21" s="59">
        <v>21.74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44546</v>
      </c>
      <c r="D22" s="59">
        <v>20.57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44547</v>
      </c>
      <c r="D23" s="59">
        <v>30.95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44548</v>
      </c>
      <c r="D24" s="59">
        <v>21.5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44549</v>
      </c>
      <c r="D25" s="59">
        <v>44.93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44550</v>
      </c>
      <c r="D26" s="59">
        <v>32.36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44551</v>
      </c>
      <c r="D27" s="59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44552</v>
      </c>
      <c r="D28" s="59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44553</v>
      </c>
      <c r="D29" s="59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44554</v>
      </c>
      <c r="D30" s="59">
        <v>47.15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44555</v>
      </c>
      <c r="D31" s="59">
        <v>49.93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44556</v>
      </c>
      <c r="D32" s="59">
        <v>65.88</v>
      </c>
      <c r="E32" s="20">
        <f t="shared" si="0"/>
        <v>1.3175999999999999</v>
      </c>
    </row>
    <row r="33" spans="1:5" x14ac:dyDescent="0.2">
      <c r="A33" s="19" t="s">
        <v>14</v>
      </c>
      <c r="B33" s="5" t="s">
        <v>6</v>
      </c>
      <c r="C33" s="4">
        <f t="shared" si="1"/>
        <v>44557</v>
      </c>
      <c r="D33" s="59">
        <v>63.18</v>
      </c>
      <c r="E33" s="20">
        <f t="shared" si="0"/>
        <v>1.2636000000000001</v>
      </c>
    </row>
    <row r="34" spans="1:5" x14ac:dyDescent="0.2">
      <c r="A34" s="19" t="s">
        <v>14</v>
      </c>
      <c r="B34" s="5" t="s">
        <v>6</v>
      </c>
      <c r="C34" s="4">
        <f t="shared" si="1"/>
        <v>44558</v>
      </c>
      <c r="D34" s="59">
        <v>29.51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44559</v>
      </c>
      <c r="D35" s="59">
        <v>24.23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44560</v>
      </c>
      <c r="D36" s="59">
        <v>14.55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44561</v>
      </c>
      <c r="D37" s="59">
        <v>36.68</v>
      </c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28</v>
      </c>
    </row>
    <row r="39" spans="1:5" x14ac:dyDescent="0.2">
      <c r="A39" s="65" t="s">
        <v>8</v>
      </c>
      <c r="B39" s="66"/>
      <c r="C39" s="66"/>
      <c r="D39" s="67"/>
      <c r="E39" s="21">
        <f>'M11'!E38+'M12'!E38</f>
        <v>356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3</v>
      </c>
    </row>
    <row r="41" spans="1:5" x14ac:dyDescent="0.2">
      <c r="A41" s="65" t="s">
        <v>10</v>
      </c>
      <c r="B41" s="66"/>
      <c r="C41" s="66"/>
      <c r="D41" s="67"/>
      <c r="E41" s="21">
        <f>'M11'!E40+'M12'!E40</f>
        <v>37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35.544285714285706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90.322580645161281</v>
      </c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2022-01-04T08:02:02Z</dcterms:modified>
</cp:coreProperties>
</file>